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G:\Erlössicherung\13. ÖPNV Rettungsschirm 2022\2. Antragsformulare\3_Antragsformular Corona-Rettungsschirm zum 30-09.2022\Ohne Schreibschutz\"/>
    </mc:Choice>
  </mc:AlternateContent>
  <xr:revisionPtr revIDLastSave="0" documentId="13_ncr:1_{9F1373F8-C164-4E73-8D6C-CCF802BA65C4}" xr6:coauthVersionLast="47" xr6:coauthVersionMax="47" xr10:uidLastSave="{00000000-0000-0000-0000-000000000000}"/>
  <bookViews>
    <workbookView xWindow="-108" yWindow="-108" windowWidth="23256" windowHeight="12576" xr2:uid="{00000000-000D-0000-FFFF-FFFF00000000}"/>
  </bookViews>
  <sheets>
    <sheet name="Anhang 1 zu Anlage 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8" i="1" l="1"/>
  <c r="G107" i="1"/>
  <c r="G106" i="1"/>
  <c r="G105" i="1"/>
  <c r="G104" i="1"/>
  <c r="G103" i="1"/>
  <c r="G102" i="1"/>
  <c r="G89" i="1"/>
  <c r="G88" i="1"/>
  <c r="G87" i="1"/>
  <c r="G86" i="1"/>
  <c r="G85" i="1"/>
  <c r="G84" i="1"/>
  <c r="G83" i="1"/>
  <c r="G49" i="1"/>
  <c r="G111" i="1" l="1"/>
  <c r="G114" i="1" s="1"/>
  <c r="G115" i="1" s="1"/>
  <c r="G92" i="1"/>
  <c r="G95" i="1" s="1"/>
  <c r="G96" i="1" s="1"/>
  <c r="G98" i="1" s="1"/>
  <c r="G67" i="1"/>
  <c r="G68" i="1"/>
  <c r="G69" i="1"/>
  <c r="G70" i="1"/>
  <c r="G71" i="1"/>
  <c r="G72" i="1"/>
  <c r="G66" i="1"/>
  <c r="G75" i="1" l="1"/>
  <c r="G51" i="1"/>
  <c r="G52" i="1"/>
  <c r="G53" i="1"/>
  <c r="G55" i="1"/>
  <c r="G50" i="1"/>
  <c r="G54" i="1"/>
  <c r="G58" i="1" l="1"/>
  <c r="G78" i="1"/>
  <c r="G79" i="1" s="1"/>
  <c r="G61" i="1" l="1"/>
  <c r="G6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tc={38BF116E-6514-4C13-A7BF-435151C273C7}</author>
  </authors>
  <commentList>
    <comment ref="G97" authorId="0" shapeId="0" xr:uid="{38BF116E-6514-4C13-A7BF-435151C273C7}">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Verweis auf Berechnungsvorschrift bzgl. der Abgrenzung des Schadens aus der Corona-Pandemie und dem 9-Euro-Ticket</t>
      </text>
    </comment>
  </commentList>
</comments>
</file>

<file path=xl/sharedStrings.xml><?xml version="1.0" encoding="utf-8"?>
<sst xmlns="http://schemas.openxmlformats.org/spreadsheetml/2006/main" count="140" uniqueCount="65">
  <si>
    <t>Produkt</t>
  </si>
  <si>
    <t>Preisstufe</t>
  </si>
  <si>
    <t>Einzelfahrt</t>
  </si>
  <si>
    <t>Netz</t>
  </si>
  <si>
    <t>Summe</t>
  </si>
  <si>
    <t>VU 1</t>
  </si>
  <si>
    <t>VU 2</t>
  </si>
  <si>
    <t>VU 3</t>
  </si>
  <si>
    <t>Wochenkarte</t>
  </si>
  <si>
    <t>Monatskarte</t>
  </si>
  <si>
    <t>Verkehrsverbund</t>
  </si>
  <si>
    <t>Schaden aus Einnahmeminderung (inkl. Ust)</t>
  </si>
  <si>
    <t>AT 1</t>
  </si>
  <si>
    <t>Anteil Schaden
(ohne Ust.) in BaWü</t>
  </si>
  <si>
    <t>Anhang 1 zu Anlage 3 Richtlinie Berechnungsvorschrift Mindereinnahmen</t>
  </si>
  <si>
    <t>Stückzahlenunabhängige Einnahmen</t>
  </si>
  <si>
    <t>Schaden aus Einnahmeminderung (ohne Ust)</t>
  </si>
  <si>
    <t>Schaden aus Einnahmeminderung (ohne USt)</t>
  </si>
  <si>
    <t>Schaden aus Einnahmeminderung (inkl. USt)</t>
  </si>
  <si>
    <t>Anteil Schaden
(ohne USt.)</t>
  </si>
  <si>
    <t>Preis
Jan-Mrz 2020</t>
  </si>
  <si>
    <t>Preis
Jan-Mrz 2021</t>
  </si>
  <si>
    <t>Stückzahlen
Jan-Mrz 2019</t>
  </si>
  <si>
    <t>Erster Zeitraum Januar bis März</t>
  </si>
  <si>
    <t>Zweiter Zeitraum April bis Mai</t>
  </si>
  <si>
    <t>Für die Abgrenzung der Mindereinnahmen durch das 9-Euro-Ticket ist es erforderlich, die Berechnung in drei Zeiträum einzuteilen: Januar bis Mai / Juni bis August / September bis Dezember.</t>
  </si>
  <si>
    <t>Preis
Jan-Mrz 2022</t>
  </si>
  <si>
    <t>Eine fiktive Tariferhöhung ist nicht mehr möglich.</t>
  </si>
  <si>
    <t>hochgerechnete
tatsächliche Einnahme
Jan-Mrz 2022 (inkl. Ust.)</t>
  </si>
  <si>
    <t>Sofern jedoch Tarifmaßnahmen in 2022 durchgeführt wurden oder noch werden, ist (analog des Langantrags 2020 bzw. der Beantragung zum 30.11.2021)  eine weitere Abgrenzung notwendig.</t>
  </si>
  <si>
    <t>Nachrichtlich: Schaden aus dem 9-Euro-Ticket</t>
  </si>
  <si>
    <t>Berechnung für Antrag des Aufgabenträgers</t>
  </si>
  <si>
    <t>Mindereinnahmen Januar bis Dezember 2022                                                      Antragsteller</t>
  </si>
  <si>
    <t>hochgerechnete
tatsächliche Einnahme
Apr-Mai 2022 (inkl. Ust.)</t>
  </si>
  <si>
    <t>Preis
Apr-Mai 2020</t>
  </si>
  <si>
    <t>Stückzahlen
Apr-Mai 2019</t>
  </si>
  <si>
    <t>Preis
Apr-Mai 2021</t>
  </si>
  <si>
    <t>Mindereinnahmen Januar bis Mai 2022                                                      Antragsteller</t>
  </si>
  <si>
    <t>Mindereinnahmen Juni bis August 2022                                                      Antragsteller</t>
  </si>
  <si>
    <t>Mindereinnahmen September bis Dezember 2022                                                      Antragsteller</t>
  </si>
  <si>
    <t>Zusammenfassung nach den drei Zeiträumen:</t>
  </si>
  <si>
    <r>
      <rPr>
        <u/>
        <sz val="11"/>
        <color theme="1"/>
        <rFont val="Calibri"/>
        <family val="2"/>
        <scheme val="minor"/>
      </rPr>
      <t>Fallbeispiel:</t>
    </r>
    <r>
      <rPr>
        <sz val="11"/>
        <color theme="1"/>
        <rFont val="Calibri"/>
        <family val="2"/>
        <scheme val="minor"/>
      </rPr>
      <t xml:space="preserve"> Verbund verzichtete auf Preisanhebung zum 1. April 2020;</t>
    </r>
    <r>
      <rPr>
        <b/>
        <sz val="11"/>
        <color theme="1"/>
        <rFont val="Calibri"/>
        <family val="2"/>
        <scheme val="minor"/>
      </rPr>
      <t xml:space="preserve"> </t>
    </r>
    <r>
      <rPr>
        <sz val="11"/>
        <color theme="1"/>
        <rFont val="Calibri"/>
        <family val="2"/>
        <scheme val="minor"/>
      </rPr>
      <t xml:space="preserve">Verbund führte </t>
    </r>
    <r>
      <rPr>
        <u/>
        <sz val="11"/>
        <color theme="1"/>
        <rFont val="Calibri"/>
        <family val="2"/>
        <scheme val="minor"/>
      </rPr>
      <t>Tarifmaßnahme zum 1. April 2021</t>
    </r>
    <r>
      <rPr>
        <sz val="11"/>
        <color theme="1"/>
        <rFont val="Calibri"/>
        <family val="2"/>
        <scheme val="minor"/>
      </rPr>
      <t xml:space="preserve"> durch; eine Preisanpassung 2022 erfolgte nicht</t>
    </r>
  </si>
  <si>
    <t>Zusammenfassung Januar bis Dezember 2022:</t>
  </si>
  <si>
    <t>Preis
April-Mai 2022</t>
  </si>
  <si>
    <t>Dritter Zeitraum Juni bis August</t>
  </si>
  <si>
    <t>Preis
Juni-August 2021</t>
  </si>
  <si>
    <t>Preis
Juni-August 2020</t>
  </si>
  <si>
    <t>Preis
Juni-August 2022</t>
  </si>
  <si>
    <t>Stückzahlen
Juni-August 2019</t>
  </si>
  <si>
    <t>hochgerechnete
tatsächliche Einnahme
Juni-August 2022 (inkl. Ust.)</t>
  </si>
  <si>
    <t>Vierter Zeitraum September bis Dezember</t>
  </si>
  <si>
    <t>Preis
Sept-Dez 2020</t>
  </si>
  <si>
    <t>Preis
Sept-Dez. 2021</t>
  </si>
  <si>
    <t>Preis
Sept-Dez 2022</t>
  </si>
  <si>
    <t>Stückzahlen
Sept-Dez 2019</t>
  </si>
  <si>
    <t>hochgerechnete
tatsächliche Einnahme
Sept-Dez 2022 (inkl. Ust.)</t>
  </si>
  <si>
    <t>tatsächliche Einnahme Juni - Aug 2022 (Gesamtverbund) (inkl. Ust)</t>
  </si>
  <si>
    <t>tatsächliche Einnahme Sept- Dez 2022 (Gesamtverbund) (inkl. Ust)</t>
  </si>
  <si>
    <t>tatsächliche Einnahme Apr - Mai 2022 (Gesamtverbund) (inkl. Ust)</t>
  </si>
  <si>
    <t>tatsächliche Einnahme Jan - Mrz 2022 (Gesamtverbund) (inkl. Ust)</t>
  </si>
  <si>
    <t>Davon Mindereinnahmen aus dem 9-Euro-Ticket (inkl. Ust)</t>
  </si>
  <si>
    <t>Davon Mindereinnahmen aus dem 9-Euro-Ticket (ohne Ust)</t>
  </si>
  <si>
    <t>Stand: 31.07.2022</t>
  </si>
  <si>
    <t>Hinweise:</t>
  </si>
  <si>
    <t>Bzgl. Auszug Richtlinie erster Abatz - letzter Satz: Erstattung von Fahrgeldern nach dem 01.06.2020: Nicht gemeint sind hier Erstattungen im Rahmen des 9-Euro-Tickets.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</si>
</sst>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07]_-;\-* #,##0.00\ [$€-407]_-;_-* &quot;-&quot;??\ [$€-407]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1"/>
      <name val="Calibri"/>
      <family val="2"/>
      <scheme val="minor"/>
    </font>
    <font>
      <u/>
      <sz val="11"/>
      <color theme="1"/>
      <name val="Calibri"/>
      <family val="2"/>
      <scheme val="minor"/>
    </font>
    <font>
      <b/>
      <sz val="11"/>
      <color rgb="FF0070C0"/>
      <name val="Calibri"/>
      <family val="2"/>
      <scheme val="minor"/>
    </font>
    <font>
      <b/>
      <u/>
      <sz val="11"/>
      <name val="Calibri"/>
      <family val="2"/>
      <scheme val="minor"/>
    </font>
    <font>
      <b/>
      <u/>
      <sz val="11"/>
      <color theme="1"/>
      <name val="Calibri"/>
      <family val="2"/>
      <scheme val="minor"/>
    </font>
    <font>
      <sz val="11"/>
      <color rgb="FF0070C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164" fontId="0" fillId="0" borderId="0" xfId="0" applyNumberFormat="1"/>
    <xf numFmtId="0" fontId="2" fillId="0" borderId="0" xfId="0" applyFont="1"/>
    <xf numFmtId="0" fontId="2" fillId="0" borderId="1" xfId="0" applyFont="1" applyBorder="1"/>
    <xf numFmtId="0" fontId="0" fillId="0" borderId="1" xfId="0" applyBorder="1"/>
    <xf numFmtId="164" fontId="0" fillId="0" borderId="1" xfId="0" applyNumberFormat="1" applyBorder="1"/>
    <xf numFmtId="3" fontId="0" fillId="0" borderId="1" xfId="0" applyNumberFormat="1" applyBorder="1"/>
    <xf numFmtId="0" fontId="0" fillId="0" borderId="1" xfId="0" applyBorder="1" applyAlignment="1">
      <alignment horizontal="right"/>
    </xf>
    <xf numFmtId="0" fontId="2" fillId="0" borderId="1" xfId="0" applyFont="1" applyBorder="1" applyAlignment="1">
      <alignment wrapText="1"/>
    </xf>
    <xf numFmtId="164" fontId="2" fillId="0" borderId="1" xfId="0" applyNumberFormat="1" applyFont="1" applyBorder="1"/>
    <xf numFmtId="0" fontId="2" fillId="0" borderId="0" xfId="0" applyFont="1" applyBorder="1"/>
    <xf numFmtId="164" fontId="2" fillId="0" borderId="0" xfId="0" applyNumberFormat="1" applyFont="1" applyBorder="1"/>
    <xf numFmtId="164" fontId="0" fillId="0" borderId="0" xfId="0" applyNumberFormat="1" applyBorder="1"/>
    <xf numFmtId="0" fontId="0" fillId="0" borderId="2" xfId="0" applyBorder="1"/>
    <xf numFmtId="0" fontId="0" fillId="0" borderId="3" xfId="0" applyBorder="1"/>
    <xf numFmtId="0" fontId="0" fillId="0" borderId="4" xfId="0" applyBorder="1"/>
    <xf numFmtId="17" fontId="0" fillId="0" borderId="2" xfId="0" applyNumberFormat="1" applyBorder="1"/>
    <xf numFmtId="0" fontId="2" fillId="0" borderId="1" xfId="0" applyFont="1" applyFill="1" applyBorder="1" applyAlignment="1">
      <alignment wrapText="1"/>
    </xf>
    <xf numFmtId="0" fontId="4" fillId="0" borderId="0" xfId="0" applyFont="1"/>
    <xf numFmtId="0" fontId="0" fillId="0" borderId="0" xfId="0" applyBorder="1"/>
    <xf numFmtId="17" fontId="0" fillId="0" borderId="0" xfId="0" applyNumberFormat="1" applyBorder="1"/>
    <xf numFmtId="0" fontId="2" fillId="0" borderId="0" xfId="0" applyFont="1" applyFill="1" applyBorder="1" applyAlignment="1">
      <alignment wrapText="1"/>
    </xf>
    <xf numFmtId="9" fontId="3" fillId="0" borderId="0" xfId="1" applyFont="1" applyBorder="1"/>
    <xf numFmtId="9" fontId="0" fillId="0" borderId="0" xfId="1" applyFont="1" applyBorder="1"/>
    <xf numFmtId="9" fontId="2" fillId="0" borderId="1" xfId="0" applyNumberFormat="1" applyFont="1" applyBorder="1"/>
    <xf numFmtId="9" fontId="2" fillId="0" borderId="0" xfId="0" applyNumberFormat="1" applyFont="1" applyBorder="1"/>
    <xf numFmtId="0" fontId="5" fillId="0" borderId="0" xfId="0" applyFont="1"/>
    <xf numFmtId="0" fontId="6" fillId="0" borderId="1" xfId="0" applyFont="1" applyBorder="1"/>
    <xf numFmtId="0" fontId="8" fillId="0" borderId="1" xfId="0" applyFont="1" applyBorder="1"/>
    <xf numFmtId="164" fontId="8" fillId="0" borderId="1" xfId="0" applyNumberFormat="1" applyFont="1" applyBorder="1"/>
    <xf numFmtId="17" fontId="9" fillId="0" borderId="0" xfId="0" applyNumberFormat="1" applyFont="1" applyBorder="1"/>
    <xf numFmtId="0" fontId="2" fillId="0" borderId="0" xfId="0" applyFont="1" applyFill="1" applyBorder="1"/>
    <xf numFmtId="0" fontId="10" fillId="0" borderId="0" xfId="0" applyFont="1" applyFill="1" applyBorder="1"/>
    <xf numFmtId="17" fontId="11" fillId="0" borderId="2" xfId="0" applyNumberFormat="1" applyFont="1" applyBorder="1"/>
    <xf numFmtId="0" fontId="3" fillId="0" borderId="1" xfId="0" applyFont="1" applyBorder="1"/>
    <xf numFmtId="164" fontId="11" fillId="0" borderId="1" xfId="0" applyNumberFormat="1" applyFont="1" applyBorder="1"/>
    <xf numFmtId="0" fontId="0" fillId="0" borderId="0" xfId="0" applyFont="1"/>
    <xf numFmtId="0" fontId="6" fillId="0" borderId="0" xfId="0" applyFont="1"/>
    <xf numFmtId="0" fontId="7" fillId="0" borderId="0" xfId="0" applyFont="1"/>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22860</xdr:colOff>
      <xdr:row>4</xdr:row>
      <xdr:rowOff>0</xdr:rowOff>
    </xdr:from>
    <xdr:to>
      <xdr:col>6</xdr:col>
      <xdr:colOff>1623060</xdr:colOff>
      <xdr:row>31</xdr:row>
      <xdr:rowOff>38100</xdr:rowOff>
    </xdr:to>
    <xdr:sp macro="" textlink="">
      <xdr:nvSpPr>
        <xdr:cNvPr id="2" name="Textfeld 1">
          <a:extLst>
            <a:ext uri="{FF2B5EF4-FFF2-40B4-BE49-F238E27FC236}">
              <a16:creationId xmlns:a16="http://schemas.microsoft.com/office/drawing/2014/main" id="{D44EE8B3-B6A2-46E0-AE72-3595216E2DD5}"/>
            </a:ext>
          </a:extLst>
        </xdr:cNvPr>
        <xdr:cNvSpPr txBox="1"/>
      </xdr:nvSpPr>
      <xdr:spPr>
        <a:xfrm>
          <a:off x="22860" y="731520"/>
          <a:ext cx="10873740" cy="4975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u="sng">
              <a:solidFill>
                <a:schemeClr val="dk1"/>
              </a:solidFill>
              <a:effectLst/>
              <a:latin typeface="+mn-lt"/>
              <a:ea typeface="+mn-ea"/>
              <a:cs typeface="+mn-cs"/>
            </a:rPr>
            <a:t>Auszug Richtlinie</a:t>
          </a:r>
          <a:r>
            <a:rPr lang="de-DE" sz="1100" b="1">
              <a:solidFill>
                <a:schemeClr val="dk1"/>
              </a:solidFill>
              <a:effectLst/>
              <a:latin typeface="+mn-lt"/>
              <a:ea typeface="+mn-ea"/>
              <a:cs typeface="+mn-cs"/>
            </a:rPr>
            <a:t>:</a:t>
          </a:r>
        </a:p>
        <a:p>
          <a:r>
            <a:rPr lang="de-DE" sz="1100">
              <a:solidFill>
                <a:schemeClr val="dk1"/>
              </a:solidFill>
              <a:effectLst/>
              <a:latin typeface="+mn-lt"/>
              <a:ea typeface="+mn-ea"/>
              <a:cs typeface="+mn-cs"/>
            </a:rPr>
            <a:t>Für jeden Tarifbereich (Verbundtarife, Übergangstarife, landesweite Tarife, Haustarif, Beförderungsbedingungen DB (BBDB), Deutschlandtarif (DT) ist die Differenz zwischen den um die jeweiligen Tarifanpassungen auf das Jahr 2022 hochgerechneten tatsächlichen Fahrgeldeinnahmen der Monate Januar bis Dezember 2019 und den tatsächlichen Fahrgeldeinnahmen der jeweiligen Monate des Jahres 2022 ausgleichsfähig, soweit die Empfänger gemäß den zur Erbringung der Verkehrsleistungen bestehenden öffentlichen Dienstleistungsaufträgen das wirtschaftliche Risiko tragen. </a:t>
          </a:r>
        </a:p>
        <a:p>
          <a:r>
            <a:rPr lang="de-DE" sz="1100">
              <a:solidFill>
                <a:schemeClr val="dk1"/>
              </a:solidFill>
              <a:effectLst/>
              <a:latin typeface="+mn-lt"/>
              <a:ea typeface="+mn-ea"/>
              <a:cs typeface="+mn-cs"/>
            </a:rPr>
            <a:t>Maßgebend sind dabei die Netto-Fahrgeldeinnahmen (ohne Umsatzsteuer), bei Verbundtarifen, Übergangstarifen, landesweiten Tarifen, DT und dem BBDB-Tarif gemäß der Einnahmenaufteilung unter Zugrundelegung des auf die Einnahmen der Jahre 2019 und 2022 anzuwendenden Aufteilungsschlüssels für das Jahr 2022 der jeweiligen Verbundorganisation.  </a:t>
          </a:r>
        </a:p>
        <a:p>
          <a:r>
            <a:rPr lang="de-DE" sz="1100">
              <a:solidFill>
                <a:schemeClr val="dk1"/>
              </a:solidFill>
              <a:effectLst/>
              <a:latin typeface="+mn-lt"/>
              <a:ea typeface="+mn-ea"/>
              <a:cs typeface="+mn-cs"/>
            </a:rPr>
            <a:t>Zur Berechnung der um die Tarifanpassungen auf den Zeitraum Januar bis Dezember 2022 hochgerechneten tatsächlichen Fahrgeldeinnahmen des Zeitraums in 2019 sind die im jeweiligen Monat verkauften bzw. dem Verbund gemeldeten Fahrausweise der jeweiligen Kartenart und Preisstufe der Monate Januar bis Dezember 2019 mit den für diese Kartenart und für die im Gültigkeitszeitraum entsprechende Preisstufe im jeweiligen Zeitraum des Jahres 2022 geltenden Preisen zu multiplizieren. Lassen sich in Einzelfällen keine entsprechenden Referenzpreise zuordnen oder handelt es sich um stückzahlunabhängige Pauschalangebote, ist die aus der Berechnung nach Satz 3 abgeleitete durchschnittliche prozentuale Tarifanpassung für die Hochrechnung maßgebend. Das temporär eingeführte 9-Euro-Ticket geht nicht in die Berechnung der durchschnittlichen prozentualen Tarifanpassung ein.</a:t>
          </a:r>
        </a:p>
        <a:p>
          <a:r>
            <a:rPr lang="de-DE" sz="1100">
              <a:solidFill>
                <a:schemeClr val="dk1"/>
              </a:solidFill>
              <a:effectLst/>
              <a:latin typeface="+mn-lt"/>
              <a:ea typeface="+mn-ea"/>
              <a:cs typeface="+mn-cs"/>
            </a:rPr>
            <a:t>Die Verbundorganisationen haben den Empfängern die für die Antragstellung erforderlichen Daten zu liefern. Berücksichtigt werden dürfen Mindereinnahmen aus ohne Rechtsverpflichtung vorgenommenen Erstattungen von Fahrgeldern an Kunden insbesondere für Abonnements, soweit die Entscheidung über die Erstattungen vor dem 01.06.2020 getroffen wurde und der Gesamtumfang der Erstattungen für den gesamten Tarifraum 5 Prozent der Gesamtfahrgeldeinnahmen aus Abonnementverkäufen des Jahres 2019 nicht übersteigt. Die Mindereinnahmen im Zusammenhang mit der temporären Einführung des 9-Euro-Tickets dürfen berücksichtigt werden. Nicht berücksichtigt werden dürfen dagegen Mindereinnahmen aus Erstattungen von Fahrgeldern an Kunden insbesondere für Abonnements, soweit die Entscheidung über die Erstattungen nach dem 01.06.2020 getroffen wurde und keine Rechtspflicht für die Erstattung bestanden hat.  </a:t>
          </a:r>
        </a:p>
        <a:p>
          <a:endParaRPr lang="de-DE" sz="1100"/>
        </a:p>
        <a:p>
          <a:pPr marL="0" marR="0" lvl="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Die entsprechend Nummer 5.4.1.1 berechnete Differenz der Fahrgeldeinnahmen ist für den Schadenszeitraum von Januar bis Juni 2022 ausgleichsfähig, soweit die Empfänger selbst das wirtschaftliche Risiko tragen oder lediglich Verlustausgleiche im Sinne von Nummer 4.1 Satz 3 erhalten. Nummer 5.4.1.1 Satz 8 kann entsprechend angewendet werden. Für den Nachweis isolierter Schäden aus der temporären Einführung des 9-Euro-Tickets berechnet der Empfänger für den Zeitraum Juni bis August die Differenz der Fahrgeldeinnahmen entsprechend Nummer 5.4.1.1. Mit der endgültigen Festsetzung reduziert die Bewilligungsbehörde die berechnete Differenz um die Pandemieeffekte. Dabei addiert die Bewilligungsbehörde die Schäden des Empfängers jeweils für die Zeiträume Januar bis Mai und September bis Dezember, ermittelt einen durchschnittlichen Schaden je Monat für die beiden Zeiträume, berechnet durch Durchschnittsbildung den absoluten Pandemieschaden eines Monats im 9 Euro-Ticket Aktionszeitraum und rechnet diesen durchschnittlichen Monat auf den Zeitraum Juni bis August hoch. Der Anteil des absoluten Pandemieschadens dieser Empfänger an der Summe aller Schäden des Empfängers im Zeitraum Juni bis August ist auch der prozentuale Reduzierungsbetrag zur Ermittlung der isolierten Effekte aus der Anerkennung des 9-Euro-Tickets. </a:t>
          </a:r>
        </a:p>
        <a:p>
          <a:endParaRPr lang="de-DE" sz="1100"/>
        </a:p>
      </xdr:txBody>
    </xdr:sp>
    <xdr:clientData/>
  </xdr:twoCellAnchor>
</xdr:wsDr>
</file>

<file path=xl/persons/person.xml><?xml version="1.0" encoding="utf-8"?>
<personList xmlns="http://schemas.microsoft.com/office/spreadsheetml/2018/threadedcomments" xmlns:x="http://schemas.openxmlformats.org/spreadsheetml/2006/main">
  <person displayName="Ziller, Ludwig" id="{F0B8C4B2-A31A-40E2-A294-DCA4F4A886C9}" userId="S::Ludwig.Ziller@nvbw.de::38745b91-c4eb-4245-9e6b-b4dade642b41"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97" dT="2022-07-28T15:35:08.84" personId="{F0B8C4B2-A31A-40E2-A294-DCA4F4A886C9}" id="{38BF116E-6514-4C13-A7BF-435151C273C7}">
    <text>Verweis auf Berechnungsvorschrift bzgl. der Abgrenzung des Schadens aus der Corona-Pandemie und dem 9-Euro-Ticket</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3"/>
  <sheetViews>
    <sheetView tabSelected="1" topLeftCell="A22" workbookViewId="0">
      <selection activeCell="I25" sqref="I25"/>
    </sheetView>
  </sheetViews>
  <sheetFormatPr baseColWidth="10" defaultRowHeight="14.4" x14ac:dyDescent="0.3"/>
  <cols>
    <col min="1" max="1" width="47.44140625" customWidth="1"/>
    <col min="2" max="2" width="23.6640625" customWidth="1"/>
    <col min="3" max="3" width="16.88671875" customWidth="1"/>
    <col min="4" max="5" width="15.33203125" customWidth="1"/>
    <col min="6" max="6" width="16.5546875" customWidth="1"/>
    <col min="7" max="7" width="25.6640625" customWidth="1"/>
    <col min="9" max="9" width="18" customWidth="1"/>
  </cols>
  <sheetData>
    <row r="1" spans="1:7" x14ac:dyDescent="0.3">
      <c r="A1" s="18"/>
      <c r="G1" t="s">
        <v>62</v>
      </c>
    </row>
    <row r="2" spans="1:7" x14ac:dyDescent="0.3">
      <c r="A2" s="2" t="s">
        <v>14</v>
      </c>
    </row>
    <row r="3" spans="1:7" x14ac:dyDescent="0.3">
      <c r="A3" s="2" t="s">
        <v>31</v>
      </c>
    </row>
    <row r="4" spans="1:7" x14ac:dyDescent="0.3">
      <c r="A4" s="2"/>
    </row>
    <row r="5" spans="1:7" x14ac:dyDescent="0.3">
      <c r="A5" s="2"/>
    </row>
    <row r="6" spans="1:7" x14ac:dyDescent="0.3">
      <c r="A6" s="2"/>
    </row>
    <row r="7" spans="1:7" x14ac:dyDescent="0.3">
      <c r="A7" s="2"/>
    </row>
    <row r="8" spans="1:7" x14ac:dyDescent="0.3">
      <c r="A8" s="2"/>
    </row>
    <row r="9" spans="1:7" x14ac:dyDescent="0.3">
      <c r="A9" s="2"/>
    </row>
    <row r="10" spans="1:7" x14ac:dyDescent="0.3">
      <c r="A10" s="2"/>
    </row>
    <row r="11" spans="1:7" x14ac:dyDescent="0.3">
      <c r="A11" s="2"/>
    </row>
    <row r="12" spans="1:7" x14ac:dyDescent="0.3">
      <c r="A12" s="2"/>
    </row>
    <row r="13" spans="1:7" x14ac:dyDescent="0.3">
      <c r="A13" s="2"/>
    </row>
    <row r="14" spans="1:7" x14ac:dyDescent="0.3">
      <c r="A14" s="2"/>
    </row>
    <row r="15" spans="1:7" x14ac:dyDescent="0.3">
      <c r="A15" s="2"/>
    </row>
    <row r="16" spans="1:7" x14ac:dyDescent="0.3">
      <c r="A16" s="2"/>
    </row>
    <row r="17" spans="1:1" x14ac:dyDescent="0.3">
      <c r="A17" s="2"/>
    </row>
    <row r="18" spans="1:1" x14ac:dyDescent="0.3">
      <c r="A18" s="2"/>
    </row>
    <row r="19" spans="1:1" x14ac:dyDescent="0.3">
      <c r="A19" s="2"/>
    </row>
    <row r="20" spans="1:1" x14ac:dyDescent="0.3">
      <c r="A20" s="2"/>
    </row>
    <row r="21" spans="1:1" x14ac:dyDescent="0.3">
      <c r="A21" s="2"/>
    </row>
    <row r="22" spans="1:1" x14ac:dyDescent="0.3">
      <c r="A22" s="2"/>
    </row>
    <row r="23" spans="1:1" x14ac:dyDescent="0.3">
      <c r="A23" s="2"/>
    </row>
    <row r="24" spans="1:1" x14ac:dyDescent="0.3">
      <c r="A24" s="2"/>
    </row>
    <row r="25" spans="1:1" x14ac:dyDescent="0.3">
      <c r="A25" s="2"/>
    </row>
    <row r="26" spans="1:1" x14ac:dyDescent="0.3">
      <c r="A26" s="2"/>
    </row>
    <row r="27" spans="1:1" x14ac:dyDescent="0.3">
      <c r="A27" s="2"/>
    </row>
    <row r="28" spans="1:1" x14ac:dyDescent="0.3">
      <c r="A28" s="2"/>
    </row>
    <row r="29" spans="1:1" x14ac:dyDescent="0.3">
      <c r="A29" s="2"/>
    </row>
    <row r="30" spans="1:1" x14ac:dyDescent="0.3">
      <c r="A30" s="2"/>
    </row>
    <row r="31" spans="1:1" x14ac:dyDescent="0.3">
      <c r="A31" s="2"/>
    </row>
    <row r="32" spans="1:1" x14ac:dyDescent="0.3">
      <c r="A32" s="2"/>
    </row>
    <row r="33" spans="1:7" x14ac:dyDescent="0.3">
      <c r="A33" s="38" t="s">
        <v>63</v>
      </c>
    </row>
    <row r="34" spans="1:7" x14ac:dyDescent="0.3">
      <c r="A34" s="36" t="s">
        <v>64</v>
      </c>
    </row>
    <row r="35" spans="1:7" x14ac:dyDescent="0.3">
      <c r="A35" s="36"/>
    </row>
    <row r="36" spans="1:7" x14ac:dyDescent="0.3">
      <c r="A36" s="36" t="s">
        <v>25</v>
      </c>
    </row>
    <row r="37" spans="1:7" x14ac:dyDescent="0.3">
      <c r="A37" s="36"/>
    </row>
    <row r="38" spans="1:7" x14ac:dyDescent="0.3">
      <c r="A38" s="36" t="s">
        <v>29</v>
      </c>
    </row>
    <row r="39" spans="1:7" x14ac:dyDescent="0.3">
      <c r="A39" s="36"/>
    </row>
    <row r="40" spans="1:7" x14ac:dyDescent="0.3">
      <c r="A40" s="37" t="s">
        <v>27</v>
      </c>
    </row>
    <row r="41" spans="1:7" x14ac:dyDescent="0.3">
      <c r="A41" s="26"/>
    </row>
    <row r="43" spans="1:7" x14ac:dyDescent="0.3">
      <c r="A43" t="s">
        <v>41</v>
      </c>
    </row>
    <row r="45" spans="1:7" x14ac:dyDescent="0.3">
      <c r="A45" s="3" t="s">
        <v>10</v>
      </c>
      <c r="B45" s="4"/>
    </row>
    <row r="47" spans="1:7" x14ac:dyDescent="0.3">
      <c r="A47" s="2" t="s">
        <v>23</v>
      </c>
    </row>
    <row r="48" spans="1:7" ht="46.5" customHeight="1" x14ac:dyDescent="0.3">
      <c r="A48" s="3" t="s">
        <v>0</v>
      </c>
      <c r="B48" s="3" t="s">
        <v>1</v>
      </c>
      <c r="C48" s="8" t="s">
        <v>20</v>
      </c>
      <c r="D48" s="8" t="s">
        <v>21</v>
      </c>
      <c r="E48" s="8" t="s">
        <v>26</v>
      </c>
      <c r="F48" s="8" t="s">
        <v>22</v>
      </c>
      <c r="G48" s="8" t="s">
        <v>28</v>
      </c>
    </row>
    <row r="49" spans="1:7" x14ac:dyDescent="0.3">
      <c r="A49" s="4" t="s">
        <v>2</v>
      </c>
      <c r="B49" s="4">
        <v>1</v>
      </c>
      <c r="C49" s="5">
        <v>2</v>
      </c>
      <c r="D49" s="5">
        <v>2</v>
      </c>
      <c r="E49" s="5">
        <v>2.1</v>
      </c>
      <c r="F49" s="6">
        <v>600000</v>
      </c>
      <c r="G49" s="5">
        <f>E49*F49</f>
        <v>1260000</v>
      </c>
    </row>
    <row r="50" spans="1:7" x14ac:dyDescent="0.3">
      <c r="A50" s="4" t="s">
        <v>2</v>
      </c>
      <c r="B50" s="4">
        <v>2</v>
      </c>
      <c r="C50" s="5">
        <v>3</v>
      </c>
      <c r="D50" s="5">
        <v>3</v>
      </c>
      <c r="E50" s="5">
        <v>3.1</v>
      </c>
      <c r="F50" s="6">
        <v>900000</v>
      </c>
      <c r="G50" s="5">
        <f t="shared" ref="G50:G55" si="0">E50*F50</f>
        <v>2790000</v>
      </c>
    </row>
    <row r="51" spans="1:7" x14ac:dyDescent="0.3">
      <c r="A51" s="4" t="s">
        <v>2</v>
      </c>
      <c r="B51" s="4">
        <v>3</v>
      </c>
      <c r="C51" s="5">
        <v>4</v>
      </c>
      <c r="D51" s="5">
        <v>4</v>
      </c>
      <c r="E51" s="5">
        <v>4.0999999999999996</v>
      </c>
      <c r="F51" s="6">
        <v>240000</v>
      </c>
      <c r="G51" s="5">
        <f t="shared" si="0"/>
        <v>983999.99999999988</v>
      </c>
    </row>
    <row r="52" spans="1:7" x14ac:dyDescent="0.3">
      <c r="A52" s="4" t="s">
        <v>2</v>
      </c>
      <c r="B52" s="4">
        <v>4</v>
      </c>
      <c r="C52" s="5">
        <v>5</v>
      </c>
      <c r="D52" s="5">
        <v>5</v>
      </c>
      <c r="E52" s="5">
        <v>5.0999999999999996</v>
      </c>
      <c r="F52" s="6">
        <v>300000</v>
      </c>
      <c r="G52" s="5">
        <f t="shared" si="0"/>
        <v>1530000</v>
      </c>
    </row>
    <row r="53" spans="1:7" x14ac:dyDescent="0.3">
      <c r="A53" s="4" t="s">
        <v>2</v>
      </c>
      <c r="B53" s="7" t="s">
        <v>3</v>
      </c>
      <c r="C53" s="5">
        <v>6</v>
      </c>
      <c r="D53" s="5">
        <v>6</v>
      </c>
      <c r="E53" s="5">
        <v>6.1</v>
      </c>
      <c r="F53" s="6">
        <v>180000</v>
      </c>
      <c r="G53" s="5">
        <f t="shared" si="0"/>
        <v>1098000</v>
      </c>
    </row>
    <row r="54" spans="1:7" x14ac:dyDescent="0.3">
      <c r="A54" s="4" t="s">
        <v>8</v>
      </c>
      <c r="B54" s="7" t="s">
        <v>3</v>
      </c>
      <c r="C54" s="5">
        <v>60</v>
      </c>
      <c r="D54" s="5">
        <v>60</v>
      </c>
      <c r="E54" s="5">
        <v>61</v>
      </c>
      <c r="F54" s="6">
        <v>240000</v>
      </c>
      <c r="G54" s="5">
        <f t="shared" si="0"/>
        <v>14640000</v>
      </c>
    </row>
    <row r="55" spans="1:7" x14ac:dyDescent="0.3">
      <c r="A55" s="4" t="s">
        <v>9</v>
      </c>
      <c r="B55" s="7" t="s">
        <v>3</v>
      </c>
      <c r="C55" s="5">
        <v>120</v>
      </c>
      <c r="D55" s="5">
        <v>120</v>
      </c>
      <c r="E55" s="5">
        <v>123</v>
      </c>
      <c r="F55" s="6">
        <v>294000</v>
      </c>
      <c r="G55" s="5">
        <f t="shared" si="0"/>
        <v>36162000</v>
      </c>
    </row>
    <row r="56" spans="1:7" x14ac:dyDescent="0.3">
      <c r="A56" s="27" t="s">
        <v>15</v>
      </c>
      <c r="B56" s="7"/>
      <c r="C56" s="5"/>
      <c r="D56" s="5"/>
      <c r="E56" s="5"/>
      <c r="F56" s="6"/>
      <c r="G56" s="5"/>
    </row>
    <row r="57" spans="1:7" x14ac:dyDescent="0.3">
      <c r="A57" s="4"/>
      <c r="B57" s="7"/>
      <c r="C57" s="5"/>
      <c r="D57" s="5"/>
      <c r="E57" s="5"/>
      <c r="F57" s="6"/>
      <c r="G57" s="5"/>
    </row>
    <row r="58" spans="1:7" x14ac:dyDescent="0.3">
      <c r="A58" s="4"/>
      <c r="B58" s="4"/>
      <c r="C58" s="4"/>
      <c r="D58" s="4"/>
      <c r="E58" s="4"/>
      <c r="F58" s="4" t="s">
        <v>4</v>
      </c>
      <c r="G58" s="5">
        <f>SUM(G49:G55)</f>
        <v>58464000</v>
      </c>
    </row>
    <row r="60" spans="1:7" x14ac:dyDescent="0.3">
      <c r="A60" s="13" t="s">
        <v>59</v>
      </c>
      <c r="B60" s="14"/>
      <c r="C60" s="14"/>
      <c r="D60" s="14"/>
      <c r="E60" s="14"/>
      <c r="F60" s="15"/>
      <c r="G60" s="5">
        <v>20000000</v>
      </c>
    </row>
    <row r="61" spans="1:7" x14ac:dyDescent="0.3">
      <c r="A61" s="16" t="s">
        <v>18</v>
      </c>
      <c r="B61" s="14"/>
      <c r="C61" s="14"/>
      <c r="D61" s="14"/>
      <c r="E61" s="14"/>
      <c r="F61" s="15"/>
      <c r="G61" s="5">
        <f>G58-G60</f>
        <v>38464000</v>
      </c>
    </row>
    <row r="62" spans="1:7" x14ac:dyDescent="0.3">
      <c r="A62" s="16" t="s">
        <v>17</v>
      </c>
      <c r="B62" s="14"/>
      <c r="C62" s="14"/>
      <c r="D62" s="14"/>
      <c r="E62" s="14"/>
      <c r="F62" s="24">
        <v>7.0000000000000007E-2</v>
      </c>
      <c r="G62" s="5">
        <f>G61/(1+F62)</f>
        <v>35947663.551401868</v>
      </c>
    </row>
    <row r="63" spans="1:7" x14ac:dyDescent="0.3">
      <c r="A63" s="10"/>
      <c r="B63" s="10"/>
      <c r="C63" s="11"/>
      <c r="D63" s="12"/>
      <c r="E63" s="12"/>
    </row>
    <row r="64" spans="1:7" x14ac:dyDescent="0.3">
      <c r="A64" s="2" t="s">
        <v>24</v>
      </c>
    </row>
    <row r="65" spans="1:9" ht="46.5" customHeight="1" x14ac:dyDescent="0.3">
      <c r="A65" s="3" t="s">
        <v>0</v>
      </c>
      <c r="B65" s="3" t="s">
        <v>1</v>
      </c>
      <c r="C65" s="8" t="s">
        <v>34</v>
      </c>
      <c r="D65" s="8" t="s">
        <v>36</v>
      </c>
      <c r="E65" s="8" t="s">
        <v>43</v>
      </c>
      <c r="F65" s="8" t="s">
        <v>35</v>
      </c>
      <c r="G65" s="8" t="s">
        <v>33</v>
      </c>
    </row>
    <row r="66" spans="1:9" x14ac:dyDescent="0.3">
      <c r="A66" s="4" t="s">
        <v>2</v>
      </c>
      <c r="B66" s="4">
        <v>1</v>
      </c>
      <c r="C66" s="5">
        <v>2</v>
      </c>
      <c r="D66" s="5">
        <v>2.1</v>
      </c>
      <c r="E66" s="5">
        <v>2.1</v>
      </c>
      <c r="F66" s="6">
        <v>400000</v>
      </c>
      <c r="G66" s="5">
        <f>E66*F66</f>
        <v>840000</v>
      </c>
      <c r="I66" s="1"/>
    </row>
    <row r="67" spans="1:9" x14ac:dyDescent="0.3">
      <c r="A67" s="4" t="s">
        <v>2</v>
      </c>
      <c r="B67" s="4">
        <v>2</v>
      </c>
      <c r="C67" s="5">
        <v>3</v>
      </c>
      <c r="D67" s="5">
        <v>3.1</v>
      </c>
      <c r="E67" s="5">
        <v>3.1</v>
      </c>
      <c r="F67" s="6">
        <v>600000</v>
      </c>
      <c r="G67" s="5">
        <f t="shared" ref="G67:G72" si="1">E67*F67</f>
        <v>1860000</v>
      </c>
      <c r="I67" s="1"/>
    </row>
    <row r="68" spans="1:9" x14ac:dyDescent="0.3">
      <c r="A68" s="4" t="s">
        <v>2</v>
      </c>
      <c r="B68" s="4">
        <v>3</v>
      </c>
      <c r="C68" s="5">
        <v>4</v>
      </c>
      <c r="D68" s="5">
        <v>4.0999999999999996</v>
      </c>
      <c r="E68" s="5">
        <v>4.0999999999999996</v>
      </c>
      <c r="F68" s="6">
        <v>180000</v>
      </c>
      <c r="G68" s="5">
        <f t="shared" si="1"/>
        <v>737999.99999999988</v>
      </c>
      <c r="I68" s="1"/>
    </row>
    <row r="69" spans="1:9" x14ac:dyDescent="0.3">
      <c r="A69" s="4" t="s">
        <v>2</v>
      </c>
      <c r="B69" s="4">
        <v>4</v>
      </c>
      <c r="C69" s="5">
        <v>5</v>
      </c>
      <c r="D69" s="5">
        <v>5.0999999999999996</v>
      </c>
      <c r="E69" s="5">
        <v>5.0999999999999996</v>
      </c>
      <c r="F69" s="6">
        <v>250000</v>
      </c>
      <c r="G69" s="5">
        <f t="shared" si="1"/>
        <v>1275000</v>
      </c>
      <c r="I69" s="1"/>
    </row>
    <row r="70" spans="1:9" x14ac:dyDescent="0.3">
      <c r="A70" s="4" t="s">
        <v>2</v>
      </c>
      <c r="B70" s="7" t="s">
        <v>3</v>
      </c>
      <c r="C70" s="5">
        <v>6</v>
      </c>
      <c r="D70" s="5">
        <v>6.1</v>
      </c>
      <c r="E70" s="5">
        <v>6.1</v>
      </c>
      <c r="F70" s="6">
        <v>100000</v>
      </c>
      <c r="G70" s="5">
        <f t="shared" si="1"/>
        <v>610000</v>
      </c>
      <c r="I70" s="1"/>
    </row>
    <row r="71" spans="1:9" x14ac:dyDescent="0.3">
      <c r="A71" s="4" t="s">
        <v>8</v>
      </c>
      <c r="B71" s="7" t="s">
        <v>3</v>
      </c>
      <c r="C71" s="5">
        <v>60</v>
      </c>
      <c r="D71" s="5">
        <v>61</v>
      </c>
      <c r="E71" s="5">
        <v>61</v>
      </c>
      <c r="F71" s="6">
        <v>170000</v>
      </c>
      <c r="G71" s="5">
        <f t="shared" si="1"/>
        <v>10370000</v>
      </c>
      <c r="I71" s="1"/>
    </row>
    <row r="72" spans="1:9" x14ac:dyDescent="0.3">
      <c r="A72" s="4" t="s">
        <v>9</v>
      </c>
      <c r="B72" s="7" t="s">
        <v>3</v>
      </c>
      <c r="C72" s="5">
        <v>120</v>
      </c>
      <c r="D72" s="5">
        <v>123</v>
      </c>
      <c r="E72" s="5">
        <v>123</v>
      </c>
      <c r="F72" s="6">
        <v>185000</v>
      </c>
      <c r="G72" s="5">
        <f t="shared" si="1"/>
        <v>22755000</v>
      </c>
      <c r="I72" s="1"/>
    </row>
    <row r="73" spans="1:9" x14ac:dyDescent="0.3">
      <c r="A73" s="27" t="s">
        <v>15</v>
      </c>
      <c r="B73" s="7"/>
      <c r="C73" s="5"/>
      <c r="D73" s="5"/>
      <c r="E73" s="5"/>
      <c r="F73" s="6"/>
      <c r="G73" s="5"/>
    </row>
    <row r="74" spans="1:9" x14ac:dyDescent="0.3">
      <c r="A74" s="4"/>
      <c r="B74" s="7"/>
      <c r="C74" s="5"/>
      <c r="D74" s="5"/>
      <c r="E74" s="5"/>
      <c r="F74" s="6"/>
      <c r="G74" s="5"/>
    </row>
    <row r="75" spans="1:9" x14ac:dyDescent="0.3">
      <c r="A75" s="4"/>
      <c r="B75" s="4"/>
      <c r="C75" s="4"/>
      <c r="D75" s="4"/>
      <c r="E75" s="4"/>
      <c r="F75" s="4" t="s">
        <v>4</v>
      </c>
      <c r="G75" s="5">
        <f>SUM(G66:G72)</f>
        <v>38448000</v>
      </c>
      <c r="I75" s="5"/>
    </row>
    <row r="77" spans="1:9" x14ac:dyDescent="0.3">
      <c r="A77" s="13" t="s">
        <v>58</v>
      </c>
      <c r="B77" s="14"/>
      <c r="C77" s="14"/>
      <c r="D77" s="14"/>
      <c r="E77" s="14"/>
      <c r="F77" s="15"/>
      <c r="G77" s="5">
        <v>30000000</v>
      </c>
    </row>
    <row r="78" spans="1:9" x14ac:dyDescent="0.3">
      <c r="A78" s="16" t="s">
        <v>11</v>
      </c>
      <c r="B78" s="14"/>
      <c r="C78" s="14"/>
      <c r="D78" s="14"/>
      <c r="E78" s="14"/>
      <c r="F78" s="15"/>
      <c r="G78" s="5">
        <f>G75-G77</f>
        <v>8448000</v>
      </c>
    </row>
    <row r="79" spans="1:9" x14ac:dyDescent="0.3">
      <c r="A79" s="16" t="s">
        <v>16</v>
      </c>
      <c r="B79" s="14"/>
      <c r="C79" s="14"/>
      <c r="D79" s="15"/>
      <c r="E79" s="15"/>
      <c r="F79" s="24">
        <v>7.0000000000000007E-2</v>
      </c>
      <c r="G79" s="5">
        <f>G78/(1+F79)</f>
        <v>7895327.1028037379</v>
      </c>
    </row>
    <row r="80" spans="1:9" x14ac:dyDescent="0.3">
      <c r="A80" s="20"/>
      <c r="B80" s="19"/>
      <c r="C80" s="19"/>
      <c r="D80" s="19"/>
      <c r="E80" s="19"/>
      <c r="F80" s="25"/>
      <c r="G80" s="12"/>
    </row>
    <row r="81" spans="1:7" x14ac:dyDescent="0.3">
      <c r="A81" s="2" t="s">
        <v>44</v>
      </c>
    </row>
    <row r="82" spans="1:7" ht="43.2" x14ac:dyDescent="0.3">
      <c r="A82" s="3" t="s">
        <v>0</v>
      </c>
      <c r="B82" s="3" t="s">
        <v>1</v>
      </c>
      <c r="C82" s="8" t="s">
        <v>46</v>
      </c>
      <c r="D82" s="8" t="s">
        <v>45</v>
      </c>
      <c r="E82" s="8" t="s">
        <v>47</v>
      </c>
      <c r="F82" s="8" t="s">
        <v>48</v>
      </c>
      <c r="G82" s="8" t="s">
        <v>49</v>
      </c>
    </row>
    <row r="83" spans="1:7" x14ac:dyDescent="0.3">
      <c r="A83" s="4" t="s">
        <v>2</v>
      </c>
      <c r="B83" s="4">
        <v>1</v>
      </c>
      <c r="C83" s="5">
        <v>2</v>
      </c>
      <c r="D83" s="5">
        <v>2.1</v>
      </c>
      <c r="E83" s="5">
        <v>2.1</v>
      </c>
      <c r="F83" s="6">
        <v>450000</v>
      </c>
      <c r="G83" s="5">
        <f>E83*F83</f>
        <v>945000</v>
      </c>
    </row>
    <row r="84" spans="1:7" x14ac:dyDescent="0.3">
      <c r="A84" s="4" t="s">
        <v>2</v>
      </c>
      <c r="B84" s="4">
        <v>2</v>
      </c>
      <c r="C84" s="5">
        <v>3</v>
      </c>
      <c r="D84" s="5">
        <v>3.1</v>
      </c>
      <c r="E84" s="5">
        <v>3.1</v>
      </c>
      <c r="F84" s="6">
        <v>750000</v>
      </c>
      <c r="G84" s="5">
        <f t="shared" ref="G84:G89" si="2">E84*F84</f>
        <v>2325000</v>
      </c>
    </row>
    <row r="85" spans="1:7" x14ac:dyDescent="0.3">
      <c r="A85" s="4" t="s">
        <v>2</v>
      </c>
      <c r="B85" s="4">
        <v>3</v>
      </c>
      <c r="C85" s="5">
        <v>4</v>
      </c>
      <c r="D85" s="5">
        <v>4.0999999999999996</v>
      </c>
      <c r="E85" s="5">
        <v>4.0999999999999996</v>
      </c>
      <c r="F85" s="6">
        <v>250000</v>
      </c>
      <c r="G85" s="5">
        <f t="shared" si="2"/>
        <v>1024999.9999999999</v>
      </c>
    </row>
    <row r="86" spans="1:7" x14ac:dyDescent="0.3">
      <c r="A86" s="4" t="s">
        <v>2</v>
      </c>
      <c r="B86" s="4">
        <v>4</v>
      </c>
      <c r="C86" s="5">
        <v>5</v>
      </c>
      <c r="D86" s="5">
        <v>5.0999999999999996</v>
      </c>
      <c r="E86" s="5">
        <v>5.0999999999999996</v>
      </c>
      <c r="F86" s="6">
        <v>170000</v>
      </c>
      <c r="G86" s="5">
        <f t="shared" si="2"/>
        <v>866999.99999999988</v>
      </c>
    </row>
    <row r="87" spans="1:7" x14ac:dyDescent="0.3">
      <c r="A87" s="4" t="s">
        <v>2</v>
      </c>
      <c r="B87" s="7" t="s">
        <v>3</v>
      </c>
      <c r="C87" s="5">
        <v>6</v>
      </c>
      <c r="D87" s="5">
        <v>6.1</v>
      </c>
      <c r="E87" s="5">
        <v>6.1</v>
      </c>
      <c r="F87" s="6">
        <v>190000</v>
      </c>
      <c r="G87" s="5">
        <f t="shared" si="2"/>
        <v>1159000</v>
      </c>
    </row>
    <row r="88" spans="1:7" x14ac:dyDescent="0.3">
      <c r="A88" s="4" t="s">
        <v>8</v>
      </c>
      <c r="B88" s="7" t="s">
        <v>3</v>
      </c>
      <c r="C88" s="5">
        <v>60</v>
      </c>
      <c r="D88" s="5">
        <v>61</v>
      </c>
      <c r="E88" s="5">
        <v>61</v>
      </c>
      <c r="F88" s="6">
        <v>160000</v>
      </c>
      <c r="G88" s="5">
        <f t="shared" si="2"/>
        <v>9760000</v>
      </c>
    </row>
    <row r="89" spans="1:7" x14ac:dyDescent="0.3">
      <c r="A89" s="4" t="s">
        <v>9</v>
      </c>
      <c r="B89" s="7" t="s">
        <v>3</v>
      </c>
      <c r="C89" s="5">
        <v>120</v>
      </c>
      <c r="D89" s="5">
        <v>123</v>
      </c>
      <c r="E89" s="5">
        <v>123</v>
      </c>
      <c r="F89" s="6">
        <v>135000</v>
      </c>
      <c r="G89" s="5">
        <f t="shared" si="2"/>
        <v>16605000</v>
      </c>
    </row>
    <row r="90" spans="1:7" x14ac:dyDescent="0.3">
      <c r="A90" s="27" t="s">
        <v>15</v>
      </c>
      <c r="B90" s="7"/>
      <c r="C90" s="5"/>
      <c r="D90" s="5"/>
      <c r="E90" s="5"/>
      <c r="F90" s="6"/>
      <c r="G90" s="5"/>
    </row>
    <row r="91" spans="1:7" x14ac:dyDescent="0.3">
      <c r="A91" s="4"/>
      <c r="B91" s="7"/>
      <c r="C91" s="5"/>
      <c r="D91" s="5"/>
      <c r="E91" s="5"/>
      <c r="F91" s="6"/>
      <c r="G91" s="5"/>
    </row>
    <row r="92" spans="1:7" x14ac:dyDescent="0.3">
      <c r="A92" s="4"/>
      <c r="B92" s="4"/>
      <c r="C92" s="4"/>
      <c r="D92" s="4"/>
      <c r="E92" s="4"/>
      <c r="F92" s="4" t="s">
        <v>4</v>
      </c>
      <c r="G92" s="5">
        <f>SUM(G83:G89)</f>
        <v>32686000</v>
      </c>
    </row>
    <row r="93" spans="1:7" x14ac:dyDescent="0.3">
      <c r="A93" s="34"/>
    </row>
    <row r="94" spans="1:7" x14ac:dyDescent="0.3">
      <c r="A94" s="13" t="s">
        <v>56</v>
      </c>
      <c r="B94" s="14"/>
      <c r="C94" s="14"/>
      <c r="D94" s="14"/>
      <c r="E94" s="14"/>
      <c r="F94" s="15"/>
      <c r="G94" s="5">
        <v>6000000</v>
      </c>
    </row>
    <row r="95" spans="1:7" x14ac:dyDescent="0.3">
      <c r="A95" s="16" t="s">
        <v>11</v>
      </c>
      <c r="B95" s="14"/>
      <c r="C95" s="14"/>
      <c r="D95" s="14"/>
      <c r="E95" s="14"/>
      <c r="F95" s="15"/>
      <c r="G95" s="5">
        <f>G92-G94</f>
        <v>26686000</v>
      </c>
    </row>
    <row r="96" spans="1:7" x14ac:dyDescent="0.3">
      <c r="A96" s="16" t="s">
        <v>16</v>
      </c>
      <c r="B96" s="14"/>
      <c r="C96" s="14"/>
      <c r="D96" s="15"/>
      <c r="E96" s="15"/>
      <c r="F96" s="24">
        <v>7.0000000000000007E-2</v>
      </c>
      <c r="G96" s="5">
        <f>G95/(1+F96)</f>
        <v>24940186.915887848</v>
      </c>
    </row>
    <row r="97" spans="1:7" x14ac:dyDescent="0.3">
      <c r="A97" s="33" t="s">
        <v>60</v>
      </c>
      <c r="B97" s="14"/>
      <c r="C97" s="14"/>
      <c r="D97" s="15"/>
      <c r="E97" s="15"/>
      <c r="F97" s="24"/>
      <c r="G97" s="35">
        <v>18500000</v>
      </c>
    </row>
    <row r="98" spans="1:7" x14ac:dyDescent="0.3">
      <c r="A98" s="33" t="s">
        <v>61</v>
      </c>
      <c r="B98" s="14"/>
      <c r="C98" s="14"/>
      <c r="D98" s="15"/>
      <c r="E98" s="15"/>
      <c r="F98" s="24">
        <v>7.0000000000000007E-2</v>
      </c>
      <c r="G98" s="35">
        <f>G97/(1+F98)</f>
        <v>17289719.626168225</v>
      </c>
    </row>
    <row r="99" spans="1:7" x14ac:dyDescent="0.3">
      <c r="A99" s="20"/>
      <c r="B99" s="19"/>
      <c r="C99" s="19"/>
      <c r="D99" s="19"/>
      <c r="E99" s="19"/>
      <c r="F99" s="25"/>
      <c r="G99" s="12"/>
    </row>
    <row r="100" spans="1:7" x14ac:dyDescent="0.3">
      <c r="A100" s="2" t="s">
        <v>50</v>
      </c>
    </row>
    <row r="101" spans="1:7" ht="43.2" x14ac:dyDescent="0.3">
      <c r="A101" s="3" t="s">
        <v>0</v>
      </c>
      <c r="B101" s="3" t="s">
        <v>1</v>
      </c>
      <c r="C101" s="8" t="s">
        <v>51</v>
      </c>
      <c r="D101" s="8" t="s">
        <v>52</v>
      </c>
      <c r="E101" s="8" t="s">
        <v>53</v>
      </c>
      <c r="F101" s="8" t="s">
        <v>54</v>
      </c>
      <c r="G101" s="8" t="s">
        <v>55</v>
      </c>
    </row>
    <row r="102" spans="1:7" x14ac:dyDescent="0.3">
      <c r="A102" s="4" t="s">
        <v>2</v>
      </c>
      <c r="B102" s="4">
        <v>1</v>
      </c>
      <c r="C102" s="5">
        <v>2</v>
      </c>
      <c r="D102" s="5">
        <v>2.1</v>
      </c>
      <c r="E102" s="5">
        <v>2.1</v>
      </c>
      <c r="F102" s="6">
        <v>600000</v>
      </c>
      <c r="G102" s="5">
        <f>E102*F102</f>
        <v>1260000</v>
      </c>
    </row>
    <row r="103" spans="1:7" x14ac:dyDescent="0.3">
      <c r="A103" s="4" t="s">
        <v>2</v>
      </c>
      <c r="B103" s="4">
        <v>2</v>
      </c>
      <c r="C103" s="5">
        <v>3</v>
      </c>
      <c r="D103" s="5">
        <v>3.1</v>
      </c>
      <c r="E103" s="5">
        <v>3.1</v>
      </c>
      <c r="F103" s="6">
        <v>900000</v>
      </c>
      <c r="G103" s="5">
        <f t="shared" ref="G103:G108" si="3">E103*F103</f>
        <v>2790000</v>
      </c>
    </row>
    <row r="104" spans="1:7" x14ac:dyDescent="0.3">
      <c r="A104" s="4" t="s">
        <v>2</v>
      </c>
      <c r="B104" s="4">
        <v>3</v>
      </c>
      <c r="C104" s="5">
        <v>4</v>
      </c>
      <c r="D104" s="5">
        <v>4.0999999999999996</v>
      </c>
      <c r="E104" s="5">
        <v>4.0999999999999996</v>
      </c>
      <c r="F104" s="6">
        <v>240000</v>
      </c>
      <c r="G104" s="5">
        <f t="shared" si="3"/>
        <v>983999.99999999988</v>
      </c>
    </row>
    <row r="105" spans="1:7" x14ac:dyDescent="0.3">
      <c r="A105" s="4" t="s">
        <v>2</v>
      </c>
      <c r="B105" s="4">
        <v>4</v>
      </c>
      <c r="C105" s="5">
        <v>5</v>
      </c>
      <c r="D105" s="5">
        <v>5.0999999999999996</v>
      </c>
      <c r="E105" s="5">
        <v>5.0999999999999996</v>
      </c>
      <c r="F105" s="6">
        <v>300000</v>
      </c>
      <c r="G105" s="5">
        <f t="shared" si="3"/>
        <v>1530000</v>
      </c>
    </row>
    <row r="106" spans="1:7" x14ac:dyDescent="0.3">
      <c r="A106" s="4" t="s">
        <v>2</v>
      </c>
      <c r="B106" s="7" t="s">
        <v>3</v>
      </c>
      <c r="C106" s="5">
        <v>6</v>
      </c>
      <c r="D106" s="5">
        <v>6.1</v>
      </c>
      <c r="E106" s="5">
        <v>6.1</v>
      </c>
      <c r="F106" s="6">
        <v>180000</v>
      </c>
      <c r="G106" s="5">
        <f t="shared" si="3"/>
        <v>1098000</v>
      </c>
    </row>
    <row r="107" spans="1:7" x14ac:dyDescent="0.3">
      <c r="A107" s="4" t="s">
        <v>8</v>
      </c>
      <c r="B107" s="7" t="s">
        <v>3</v>
      </c>
      <c r="C107" s="5">
        <v>60</v>
      </c>
      <c r="D107" s="5">
        <v>61</v>
      </c>
      <c r="E107" s="5">
        <v>61</v>
      </c>
      <c r="F107" s="6">
        <v>240000</v>
      </c>
      <c r="G107" s="5">
        <f t="shared" si="3"/>
        <v>14640000</v>
      </c>
    </row>
    <row r="108" spans="1:7" x14ac:dyDescent="0.3">
      <c r="A108" s="4" t="s">
        <v>9</v>
      </c>
      <c r="B108" s="7" t="s">
        <v>3</v>
      </c>
      <c r="C108" s="5">
        <v>120</v>
      </c>
      <c r="D108" s="5">
        <v>123</v>
      </c>
      <c r="E108" s="5">
        <v>123</v>
      </c>
      <c r="F108" s="6">
        <v>294000</v>
      </c>
      <c r="G108" s="5">
        <f t="shared" si="3"/>
        <v>36162000</v>
      </c>
    </row>
    <row r="109" spans="1:7" x14ac:dyDescent="0.3">
      <c r="A109" s="27" t="s">
        <v>15</v>
      </c>
      <c r="B109" s="7"/>
      <c r="C109" s="5"/>
      <c r="D109" s="5"/>
      <c r="E109" s="5"/>
      <c r="F109" s="6"/>
      <c r="G109" s="5"/>
    </row>
    <row r="110" spans="1:7" x14ac:dyDescent="0.3">
      <c r="A110" s="4"/>
      <c r="B110" s="7"/>
      <c r="C110" s="5"/>
      <c r="D110" s="5"/>
      <c r="E110" s="5"/>
      <c r="F110" s="6"/>
      <c r="G110" s="5"/>
    </row>
    <row r="111" spans="1:7" x14ac:dyDescent="0.3">
      <c r="A111" s="34"/>
      <c r="B111" s="4"/>
      <c r="C111" s="4"/>
      <c r="D111" s="4"/>
      <c r="E111" s="4"/>
      <c r="F111" s="4" t="s">
        <v>4</v>
      </c>
      <c r="G111" s="5">
        <f>SUM(G102:G108)</f>
        <v>58464000</v>
      </c>
    </row>
    <row r="113" spans="1:7" x14ac:dyDescent="0.3">
      <c r="A113" s="13" t="s">
        <v>57</v>
      </c>
      <c r="B113" s="14"/>
      <c r="C113" s="14"/>
      <c r="D113" s="14"/>
      <c r="E113" s="14"/>
      <c r="F113" s="15"/>
      <c r="G113" s="5">
        <v>30000000</v>
      </c>
    </row>
    <row r="114" spans="1:7" x14ac:dyDescent="0.3">
      <c r="A114" s="16" t="s">
        <v>11</v>
      </c>
      <c r="B114" s="14"/>
      <c r="C114" s="14"/>
      <c r="D114" s="14"/>
      <c r="E114" s="14"/>
      <c r="F114" s="15"/>
      <c r="G114" s="5">
        <f>G111-G113</f>
        <v>28464000</v>
      </c>
    </row>
    <row r="115" spans="1:7" x14ac:dyDescent="0.3">
      <c r="A115" s="16" t="s">
        <v>16</v>
      </c>
      <c r="B115" s="14"/>
      <c r="C115" s="14"/>
      <c r="D115" s="15"/>
      <c r="E115" s="15"/>
      <c r="F115" s="24">
        <v>7.0000000000000007E-2</v>
      </c>
      <c r="G115" s="5">
        <f>G114/(1+F115)</f>
        <v>26601869.158878502</v>
      </c>
    </row>
    <row r="116" spans="1:7" x14ac:dyDescent="0.3">
      <c r="A116" s="20"/>
      <c r="B116" s="19"/>
      <c r="C116" s="19"/>
      <c r="D116" s="19"/>
      <c r="E116" s="19"/>
      <c r="F116" s="25"/>
      <c r="G116" s="12"/>
    </row>
    <row r="117" spans="1:7" x14ac:dyDescent="0.3">
      <c r="A117" s="20"/>
      <c r="B117" s="19"/>
      <c r="C117" s="19"/>
      <c r="D117" s="19"/>
      <c r="E117" s="19"/>
      <c r="F117" s="25"/>
      <c r="G117" s="12"/>
    </row>
    <row r="118" spans="1:7" x14ac:dyDescent="0.3">
      <c r="A118" s="20"/>
      <c r="B118" s="19"/>
      <c r="C118" s="19"/>
      <c r="D118" s="19"/>
      <c r="E118" s="19"/>
      <c r="F118" s="25"/>
      <c r="G118" s="12"/>
    </row>
    <row r="119" spans="1:7" x14ac:dyDescent="0.3">
      <c r="A119" s="20"/>
      <c r="B119" s="19"/>
      <c r="C119" s="19"/>
      <c r="D119" s="19"/>
      <c r="E119" s="19"/>
      <c r="F119" s="25"/>
      <c r="G119" s="12"/>
    </row>
    <row r="120" spans="1:7" x14ac:dyDescent="0.3">
      <c r="A120" s="30" t="s">
        <v>40</v>
      </c>
      <c r="B120" s="19"/>
      <c r="C120" s="19"/>
      <c r="D120" s="19"/>
      <c r="E120" s="19"/>
      <c r="F120" s="19"/>
      <c r="G120" s="12"/>
    </row>
    <row r="122" spans="1:7" ht="43.2" x14ac:dyDescent="0.3">
      <c r="A122" s="8" t="s">
        <v>37</v>
      </c>
      <c r="B122" s="8" t="s">
        <v>19</v>
      </c>
      <c r="C122" s="17" t="s">
        <v>13</v>
      </c>
      <c r="D122" s="21"/>
      <c r="E122" s="21"/>
      <c r="F122" s="21"/>
      <c r="G122" s="12"/>
    </row>
    <row r="123" spans="1:7" x14ac:dyDescent="0.3">
      <c r="A123" s="4" t="s">
        <v>5</v>
      </c>
      <c r="B123" s="5"/>
      <c r="C123" s="5"/>
      <c r="D123" s="22"/>
      <c r="E123" s="22"/>
      <c r="F123" s="23"/>
    </row>
    <row r="124" spans="1:7" x14ac:dyDescent="0.3">
      <c r="A124" s="4" t="s">
        <v>6</v>
      </c>
      <c r="B124" s="5"/>
      <c r="C124" s="5"/>
      <c r="D124" s="22"/>
      <c r="E124" s="22"/>
      <c r="F124" s="23"/>
    </row>
    <row r="125" spans="1:7" x14ac:dyDescent="0.3">
      <c r="A125" s="4" t="s">
        <v>7</v>
      </c>
      <c r="B125" s="5"/>
      <c r="C125" s="5"/>
      <c r="D125" s="22"/>
      <c r="E125" s="22"/>
      <c r="F125" s="23"/>
      <c r="G125" s="1"/>
    </row>
    <row r="126" spans="1:7" x14ac:dyDescent="0.3">
      <c r="A126" s="4" t="s">
        <v>12</v>
      </c>
      <c r="B126" s="5"/>
      <c r="C126" s="5"/>
      <c r="D126" s="22"/>
      <c r="E126" s="22"/>
      <c r="F126" s="23"/>
    </row>
    <row r="127" spans="1:7" x14ac:dyDescent="0.3">
      <c r="A127" s="3" t="s">
        <v>4</v>
      </c>
      <c r="B127" s="9">
        <v>0</v>
      </c>
      <c r="C127" s="9">
        <v>0</v>
      </c>
      <c r="D127" s="11"/>
      <c r="E127" s="11"/>
      <c r="F127" s="11"/>
    </row>
    <row r="128" spans="1:7" ht="6.6" customHeight="1" x14ac:dyDescent="0.3">
      <c r="A128" s="3"/>
      <c r="B128" s="9"/>
      <c r="C128" s="9"/>
      <c r="D128" s="11"/>
      <c r="E128" s="11"/>
      <c r="F128" s="11"/>
    </row>
    <row r="129" spans="1:3" ht="43.2" x14ac:dyDescent="0.3">
      <c r="A129" s="8" t="s">
        <v>38</v>
      </c>
      <c r="B129" s="8" t="s">
        <v>19</v>
      </c>
      <c r="C129" s="17" t="s">
        <v>13</v>
      </c>
    </row>
    <row r="130" spans="1:3" x14ac:dyDescent="0.3">
      <c r="A130" s="4" t="s">
        <v>5</v>
      </c>
      <c r="B130" s="5"/>
      <c r="C130" s="5"/>
    </row>
    <row r="131" spans="1:3" x14ac:dyDescent="0.3">
      <c r="A131" s="4" t="s">
        <v>6</v>
      </c>
      <c r="B131" s="5"/>
      <c r="C131" s="5"/>
    </row>
    <row r="132" spans="1:3" x14ac:dyDescent="0.3">
      <c r="A132" s="4" t="s">
        <v>7</v>
      </c>
      <c r="B132" s="5"/>
      <c r="C132" s="5"/>
    </row>
    <row r="133" spans="1:3" x14ac:dyDescent="0.3">
      <c r="A133" s="4" t="s">
        <v>12</v>
      </c>
      <c r="B133" s="5"/>
      <c r="C133" s="5"/>
    </row>
    <row r="134" spans="1:3" x14ac:dyDescent="0.3">
      <c r="A134" s="3" t="s">
        <v>4</v>
      </c>
      <c r="B134" s="9"/>
      <c r="C134" s="9"/>
    </row>
    <row r="135" spans="1:3" x14ac:dyDescent="0.3">
      <c r="A135" s="28" t="s">
        <v>30</v>
      </c>
      <c r="B135" s="29">
        <v>0</v>
      </c>
      <c r="C135" s="29">
        <v>0</v>
      </c>
    </row>
    <row r="136" spans="1:3" ht="7.2" customHeight="1" x14ac:dyDescent="0.3">
      <c r="A136" s="28"/>
      <c r="B136" s="29"/>
      <c r="C136" s="29"/>
    </row>
    <row r="137" spans="1:3" ht="43.2" x14ac:dyDescent="0.3">
      <c r="A137" s="8" t="s">
        <v>39</v>
      </c>
      <c r="B137" s="8" t="s">
        <v>19</v>
      </c>
      <c r="C137" s="17" t="s">
        <v>13</v>
      </c>
    </row>
    <row r="138" spans="1:3" x14ac:dyDescent="0.3">
      <c r="A138" s="4" t="s">
        <v>5</v>
      </c>
      <c r="B138" s="5"/>
      <c r="C138" s="5"/>
    </row>
    <row r="139" spans="1:3" x14ac:dyDescent="0.3">
      <c r="A139" s="4" t="s">
        <v>6</v>
      </c>
      <c r="B139" s="5"/>
      <c r="C139" s="5"/>
    </row>
    <row r="140" spans="1:3" x14ac:dyDescent="0.3">
      <c r="A140" s="4" t="s">
        <v>7</v>
      </c>
      <c r="B140" s="5"/>
      <c r="C140" s="5"/>
    </row>
    <row r="141" spans="1:3" x14ac:dyDescent="0.3">
      <c r="A141" s="4" t="s">
        <v>12</v>
      </c>
      <c r="B141" s="5"/>
      <c r="C141" s="5"/>
    </row>
    <row r="142" spans="1:3" x14ac:dyDescent="0.3">
      <c r="A142" s="3" t="s">
        <v>4</v>
      </c>
      <c r="B142" s="9">
        <v>0</v>
      </c>
      <c r="C142" s="9">
        <v>0</v>
      </c>
    </row>
    <row r="143" spans="1:3" x14ac:dyDescent="0.3">
      <c r="A143" s="10"/>
      <c r="B143" s="11"/>
      <c r="C143" s="11"/>
    </row>
    <row r="144" spans="1:3" x14ac:dyDescent="0.3">
      <c r="A144" s="10"/>
      <c r="B144" s="11"/>
      <c r="C144" s="11"/>
    </row>
    <row r="145" spans="1:3" x14ac:dyDescent="0.3">
      <c r="A145" s="32" t="s">
        <v>42</v>
      </c>
      <c r="B145" s="11"/>
      <c r="C145" s="11"/>
    </row>
    <row r="146" spans="1:3" ht="14.4" customHeight="1" x14ac:dyDescent="0.3">
      <c r="A146" s="31"/>
    </row>
    <row r="147" spans="1:3" ht="43.2" x14ac:dyDescent="0.3">
      <c r="A147" s="8" t="s">
        <v>32</v>
      </c>
      <c r="B147" s="8" t="s">
        <v>19</v>
      </c>
      <c r="C147" s="17" t="s">
        <v>13</v>
      </c>
    </row>
    <row r="148" spans="1:3" x14ac:dyDescent="0.3">
      <c r="A148" s="4" t="s">
        <v>5</v>
      </c>
      <c r="B148" s="5"/>
      <c r="C148" s="5"/>
    </row>
    <row r="149" spans="1:3" x14ac:dyDescent="0.3">
      <c r="A149" s="4" t="s">
        <v>6</v>
      </c>
      <c r="B149" s="5"/>
      <c r="C149" s="5"/>
    </row>
    <row r="150" spans="1:3" x14ac:dyDescent="0.3">
      <c r="A150" s="4" t="s">
        <v>7</v>
      </c>
      <c r="B150" s="5"/>
      <c r="C150" s="5"/>
    </row>
    <row r="151" spans="1:3" x14ac:dyDescent="0.3">
      <c r="A151" s="4" t="s">
        <v>12</v>
      </c>
      <c r="B151" s="5"/>
      <c r="C151" s="5"/>
    </row>
    <row r="152" spans="1:3" x14ac:dyDescent="0.3">
      <c r="A152" s="3" t="s">
        <v>4</v>
      </c>
      <c r="B152" s="9">
        <v>0</v>
      </c>
      <c r="C152" s="9">
        <v>0</v>
      </c>
    </row>
    <row r="153" spans="1:3" x14ac:dyDescent="0.3">
      <c r="A153" s="28" t="s">
        <v>30</v>
      </c>
      <c r="B153" s="29">
        <v>0</v>
      </c>
      <c r="C153" s="29">
        <v>0</v>
      </c>
    </row>
  </sheetData>
  <pageMargins left="0.7" right="0.7" top="0.78740157499999996" bottom="0.78740157499999996" header="0.3" footer="0.3"/>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Anhang 1 zu Anlage 3</vt:lpstr>
    </vt:vector>
  </TitlesOfParts>
  <Company>Nahverkehrsgesellschaft Baden-Württemberg 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Röhl, Thomas</dc:creator>
  <cp:lastModifiedBy>Ziller, Ludwig</cp:lastModifiedBy>
  <cp:lastPrinted>2020-07-14T06:44:12Z</cp:lastPrinted>
  <dcterms:created xsi:type="dcterms:W3CDTF">2020-07-02T10:40:46Z</dcterms:created>
  <dcterms:modified xsi:type="dcterms:W3CDTF">2022-08-01T12:22:09Z</dcterms:modified>
</cp:coreProperties>
</file>