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XT\B1\"/>
    </mc:Choice>
  </mc:AlternateContent>
  <bookViews>
    <workbookView xWindow="2010" yWindow="1245" windowWidth="17280" windowHeight="9060" activeTab="1"/>
  </bookViews>
  <sheets>
    <sheet name="Berechnung" sheetId="3" r:id="rId1"/>
    <sheet name="Darstellung Fahrgastentwicklung" sheetId="5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" l="1"/>
  <c r="G15" i="3" l="1"/>
  <c r="G12" i="3"/>
  <c r="B16" i="3"/>
  <c r="B18" i="3" s="1"/>
  <c r="C14" i="3"/>
  <c r="C16" i="3" s="1"/>
  <c r="D14" i="3"/>
  <c r="D16" i="3" s="1"/>
  <c r="E14" i="3"/>
  <c r="E16" i="3" s="1"/>
  <c r="F14" i="3"/>
  <c r="F16" i="3" s="1"/>
  <c r="B14" i="3"/>
  <c r="B6" i="3"/>
  <c r="B7" i="3" s="1"/>
  <c r="G14" i="3" l="1"/>
  <c r="G16" i="3" s="1"/>
  <c r="B8" i="3"/>
  <c r="B10" i="3" s="1"/>
  <c r="B19" i="3" l="1"/>
  <c r="C18" i="3"/>
  <c r="D18" i="3"/>
  <c r="E18" i="3"/>
  <c r="F18" i="3"/>
  <c r="G18" i="3"/>
  <c r="B23" i="3" s="1"/>
  <c r="C6" i="3"/>
  <c r="C7" i="3" s="1"/>
  <c r="D6" i="3"/>
  <c r="D7" i="3" s="1"/>
  <c r="E6" i="3"/>
  <c r="E7" i="3" s="1"/>
  <c r="F6" i="3"/>
  <c r="F7" i="3" s="1"/>
  <c r="G6" i="3"/>
  <c r="G7" i="3" s="1"/>
  <c r="F8" i="3" l="1"/>
  <c r="E8" i="3"/>
  <c r="E10" i="3" s="1"/>
  <c r="C8" i="3"/>
  <c r="C10" i="3" s="1"/>
  <c r="D8" i="3"/>
  <c r="D19" i="3" s="1"/>
  <c r="F10" i="3" l="1"/>
  <c r="G8" i="3"/>
  <c r="G19" i="3" s="1"/>
  <c r="F19" i="3"/>
  <c r="C19" i="3"/>
  <c r="E19" i="3"/>
  <c r="D10" i="3"/>
  <c r="G10" i="3" l="1"/>
</calcChain>
</file>

<file path=xl/sharedStrings.xml><?xml version="1.0" encoding="utf-8"?>
<sst xmlns="http://schemas.openxmlformats.org/spreadsheetml/2006/main" count="53" uniqueCount="28">
  <si>
    <t>Schlussrechnung</t>
  </si>
  <si>
    <t>Gesamtzeit</t>
  </si>
  <si>
    <t>Aufwand angemeldet</t>
  </si>
  <si>
    <t>Erlös angemeldet</t>
  </si>
  <si>
    <t>Defizit angemeldet</t>
  </si>
  <si>
    <r>
      <t xml:space="preserve">Förderanspruch angemeldet
</t>
    </r>
    <r>
      <rPr>
        <sz val="9"/>
        <color theme="1"/>
        <rFont val="Univers LT 45 Light"/>
      </rPr>
      <t>(50 % oder 60 %)</t>
    </r>
  </si>
  <si>
    <t>Tatsächlicher Aufwand (Spitzabrechnung)</t>
  </si>
  <si>
    <t>Fahrtausfall</t>
  </si>
  <si>
    <t>Aufwand gem. Schlussrechnung</t>
  </si>
  <si>
    <t>Erlös gem. Schlussrechnung</t>
  </si>
  <si>
    <t>Defizit gem. Schlussrechnung</t>
  </si>
  <si>
    <r>
      <t xml:space="preserve">Förderanspruch gem. Schlussrechnung
</t>
    </r>
    <r>
      <rPr>
        <sz val="9"/>
        <color theme="1"/>
        <rFont val="Univers LT 45 Light"/>
      </rPr>
      <t>(50 % oder 60 %)</t>
    </r>
  </si>
  <si>
    <r>
      <t xml:space="preserve">Auszahlung
</t>
    </r>
    <r>
      <rPr>
        <sz val="9"/>
        <color theme="1"/>
        <rFont val="Univers LT 45 Light"/>
      </rPr>
      <t>(1. Jahr 80 %; 2. Jahr 90 %)</t>
    </r>
  </si>
  <si>
    <t xml:space="preserve">Regiobuslinie: </t>
  </si>
  <si>
    <t>Förderhöchstsumme (FHS):</t>
  </si>
  <si>
    <t>Differenz FHS zu Auszahlungsbetrag</t>
  </si>
  <si>
    <r>
      <t xml:space="preserve">Nachrichtlich: Einbehalten wegen Abschlagszahlung
</t>
    </r>
    <r>
      <rPr>
        <sz val="9"/>
        <color theme="1"/>
        <rFont val="Univers LT 45 Light"/>
      </rPr>
      <t>(20 % ooder 10 %)</t>
    </r>
  </si>
  <si>
    <t>Differenz zu den geleisteten Auszahlungen</t>
  </si>
  <si>
    <r>
      <t xml:space="preserve">Jahr </t>
    </r>
    <r>
      <rPr>
        <b/>
        <sz val="11"/>
        <color rgb="FFFF0000"/>
        <rFont val="Univers LT 45 Light"/>
      </rPr>
      <t>XX</t>
    </r>
  </si>
  <si>
    <t>Fahrgäste pro Jahr</t>
  </si>
  <si>
    <t>Entwicklung in %</t>
  </si>
  <si>
    <t>Samstag</t>
  </si>
  <si>
    <t>Sonntag</t>
  </si>
  <si>
    <t>Mo - Fr (S)</t>
  </si>
  <si>
    <t>Mo - Fr (F)</t>
  </si>
  <si>
    <t>HINFAHRT</t>
  </si>
  <si>
    <t>RÜCKFAHRT</t>
  </si>
  <si>
    <t>Bitte die Fahrgastentwicklung über die gesamte Förderlaufzeit angeben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</si>
</sst>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Univers LT 45 Light"/>
    </font>
    <font>
      <b/>
      <sz val="11"/>
      <color theme="1"/>
      <name val="Univers LT 45 Light"/>
    </font>
    <font>
      <sz val="9"/>
      <color theme="1"/>
      <name val="Univers LT 45 Light"/>
    </font>
    <font>
      <b/>
      <u/>
      <sz val="11"/>
      <color theme="1"/>
      <name val="Univers LT 45 Light"/>
    </font>
    <font>
      <u/>
      <sz val="11"/>
      <color theme="1"/>
      <name val="Calibri"/>
      <family val="2"/>
      <scheme val="minor"/>
    </font>
    <font>
      <b/>
      <sz val="11"/>
      <color rgb="FFFF0000"/>
      <name val="Univers LT 45 Light"/>
    </font>
    <font>
      <sz val="11"/>
      <color rgb="FFFF0000"/>
      <name val="Univers LT 45 Ligh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top"/>
    </xf>
    <xf numFmtId="0" fontId="1" fillId="0" borderId="4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vertical="top"/>
    </xf>
    <xf numFmtId="164" fontId="1" fillId="0" borderId="11" xfId="0" applyNumberFormat="1" applyFont="1" applyBorder="1" applyAlignment="1">
      <alignment vertical="top"/>
    </xf>
    <xf numFmtId="164" fontId="1" fillId="0" borderId="8" xfId="0" applyNumberFormat="1" applyFont="1" applyBorder="1" applyAlignment="1">
      <alignment vertical="top"/>
    </xf>
    <xf numFmtId="164" fontId="1" fillId="0" borderId="9" xfId="0" applyNumberFormat="1" applyFont="1" applyBorder="1" applyAlignment="1">
      <alignment vertical="top"/>
    </xf>
    <xf numFmtId="0" fontId="1" fillId="0" borderId="2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vertical="top"/>
    </xf>
    <xf numFmtId="164" fontId="1" fillId="0" borderId="13" xfId="0" applyNumberFormat="1" applyFont="1" applyBorder="1" applyAlignment="1">
      <alignment vertical="top"/>
    </xf>
    <xf numFmtId="164" fontId="1" fillId="0" borderId="12" xfId="0" applyNumberFormat="1" applyFont="1" applyBorder="1" applyAlignment="1">
      <alignment vertical="top"/>
    </xf>
    <xf numFmtId="164" fontId="1" fillId="0" borderId="14" xfId="0" applyNumberFormat="1" applyFont="1" applyBorder="1" applyAlignment="1">
      <alignment vertical="top"/>
    </xf>
    <xf numFmtId="164" fontId="1" fillId="0" borderId="2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2" fillId="0" borderId="24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/>
    </xf>
    <xf numFmtId="164" fontId="1" fillId="0" borderId="1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5" fillId="0" borderId="0" xfId="0" applyFont="1" applyAlignment="1"/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</cellXfs>
  <cellStyles count="1">
    <cellStyle name="Standard" xfId="0" builtinId="0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Layout" zoomScale="90" zoomScaleNormal="100" zoomScalePageLayoutView="90" workbookViewId="0">
      <selection activeCell="F12" sqref="F12"/>
    </sheetView>
  </sheetViews>
  <sheetFormatPr baseColWidth="10" defaultColWidth="11.42578125" defaultRowHeight="15" x14ac:dyDescent="0.25"/>
  <cols>
    <col min="1" max="1" width="39.5703125" style="2" bestFit="1" customWidth="1"/>
    <col min="2" max="2" width="15.7109375" style="3" customWidth="1"/>
    <col min="3" max="7" width="15.7109375" style="1" customWidth="1"/>
    <col min="8" max="16384" width="11.42578125" style="1"/>
  </cols>
  <sheetData>
    <row r="1" spans="1:7" x14ac:dyDescent="0.25">
      <c r="A1" s="76" t="s">
        <v>13</v>
      </c>
      <c r="B1" s="75"/>
      <c r="C1" s="75"/>
      <c r="D1" s="75"/>
      <c r="E1" s="75"/>
      <c r="F1" s="75"/>
      <c r="G1" s="75"/>
    </row>
    <row r="3" spans="1:7" x14ac:dyDescent="0.25">
      <c r="A3" s="4" t="s">
        <v>0</v>
      </c>
      <c r="B3" s="5" t="s">
        <v>18</v>
      </c>
      <c r="C3" s="5" t="s">
        <v>18</v>
      </c>
      <c r="D3" s="5" t="s">
        <v>18</v>
      </c>
      <c r="E3" s="5" t="s">
        <v>18</v>
      </c>
      <c r="F3" s="5" t="s">
        <v>18</v>
      </c>
      <c r="G3" s="6" t="s">
        <v>1</v>
      </c>
    </row>
    <row r="4" spans="1:7" x14ac:dyDescent="0.25">
      <c r="A4" s="7" t="s">
        <v>2</v>
      </c>
      <c r="B4" s="8"/>
      <c r="C4" s="73"/>
      <c r="D4" s="73"/>
      <c r="E4" s="73"/>
      <c r="F4" s="73"/>
      <c r="G4" s="73"/>
    </row>
    <row r="5" spans="1:7" ht="15.75" thickBot="1" x14ac:dyDescent="0.3">
      <c r="A5" s="12" t="s">
        <v>3</v>
      </c>
      <c r="B5" s="13"/>
      <c r="C5" s="74"/>
      <c r="D5" s="74"/>
      <c r="E5" s="74"/>
      <c r="F5" s="74"/>
      <c r="G5" s="74"/>
    </row>
    <row r="6" spans="1:7" ht="15.75" thickTop="1" x14ac:dyDescent="0.25">
      <c r="A6" s="10" t="s">
        <v>4</v>
      </c>
      <c r="B6" s="11">
        <f>B4-B5</f>
        <v>0</v>
      </c>
      <c r="C6" s="11">
        <f t="shared" ref="C6:G6" si="0">C4-C5</f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</row>
    <row r="7" spans="1:7" ht="27.75" thickBot="1" x14ac:dyDescent="0.3">
      <c r="A7" s="12" t="s">
        <v>5</v>
      </c>
      <c r="B7" s="13">
        <f>B6*50%</f>
        <v>0</v>
      </c>
      <c r="C7" s="13">
        <f>C6*50%</f>
        <v>0</v>
      </c>
      <c r="D7" s="13">
        <f t="shared" ref="D7:G7" si="1">D6*50%</f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 ht="27.75" thickTop="1" x14ac:dyDescent="0.25">
      <c r="A8" s="10" t="s">
        <v>12</v>
      </c>
      <c r="B8" s="11">
        <f>B7*80%</f>
        <v>0</v>
      </c>
      <c r="C8" s="11">
        <f>C7*90%</f>
        <v>0</v>
      </c>
      <c r="D8" s="11">
        <f t="shared" ref="D8:F8" si="2">D7*90%</f>
        <v>0</v>
      </c>
      <c r="E8" s="11">
        <f t="shared" si="2"/>
        <v>0</v>
      </c>
      <c r="F8" s="11">
        <f t="shared" si="2"/>
        <v>0</v>
      </c>
      <c r="G8" s="11">
        <f>SUM(B8:F8)</f>
        <v>0</v>
      </c>
    </row>
    <row r="9" spans="1:7" ht="7.15" customHeight="1" x14ac:dyDescent="0.25">
      <c r="A9" s="19"/>
      <c r="B9" s="20"/>
      <c r="C9" s="20"/>
      <c r="D9" s="20"/>
      <c r="E9" s="20"/>
      <c r="F9" s="20"/>
      <c r="G9" s="20"/>
    </row>
    <row r="10" spans="1:7" ht="42" x14ac:dyDescent="0.25">
      <c r="A10" s="26" t="s">
        <v>16</v>
      </c>
      <c r="B10" s="27">
        <f>B7-B8</f>
        <v>0</v>
      </c>
      <c r="C10" s="27">
        <f t="shared" ref="C10:G10" si="3">C7-C8</f>
        <v>0</v>
      </c>
      <c r="D10" s="27">
        <f t="shared" si="3"/>
        <v>0</v>
      </c>
      <c r="E10" s="27">
        <f t="shared" si="3"/>
        <v>0</v>
      </c>
      <c r="F10" s="27">
        <f t="shared" si="3"/>
        <v>0</v>
      </c>
      <c r="G10" s="27">
        <f t="shared" si="3"/>
        <v>0</v>
      </c>
    </row>
    <row r="11" spans="1:7" ht="7.15" customHeight="1" x14ac:dyDescent="0.25">
      <c r="A11" s="19"/>
      <c r="B11" s="20"/>
      <c r="C11" s="20"/>
      <c r="D11" s="20"/>
      <c r="E11" s="20"/>
      <c r="F11" s="20"/>
      <c r="G11" s="20"/>
    </row>
    <row r="12" spans="1:7" ht="30" x14ac:dyDescent="0.25">
      <c r="A12" s="7" t="s">
        <v>6</v>
      </c>
      <c r="B12" s="8"/>
      <c r="C12" s="9"/>
      <c r="D12" s="9"/>
      <c r="E12" s="9"/>
      <c r="F12" s="9"/>
      <c r="G12" s="8">
        <f>SUM(B12:F12)</f>
        <v>0</v>
      </c>
    </row>
    <row r="13" spans="1:7" ht="15.75" thickBot="1" x14ac:dyDescent="0.3">
      <c r="A13" s="12" t="s">
        <v>7</v>
      </c>
      <c r="B13" s="13"/>
      <c r="C13" s="14"/>
      <c r="D13" s="14"/>
      <c r="E13" s="14"/>
      <c r="F13" s="14"/>
      <c r="G13" s="13">
        <f>SUM(B13:F13)</f>
        <v>0</v>
      </c>
    </row>
    <row r="14" spans="1:7" ht="15.75" thickTop="1" x14ac:dyDescent="0.25">
      <c r="A14" s="10" t="s">
        <v>8</v>
      </c>
      <c r="B14" s="11">
        <f>B12-B13</f>
        <v>0</v>
      </c>
      <c r="C14" s="11">
        <f t="shared" ref="C14:F14" si="4">C12-C13</f>
        <v>0</v>
      </c>
      <c r="D14" s="11">
        <f t="shared" si="4"/>
        <v>0</v>
      </c>
      <c r="E14" s="11">
        <f t="shared" si="4"/>
        <v>0</v>
      </c>
      <c r="F14" s="11">
        <f t="shared" si="4"/>
        <v>0</v>
      </c>
      <c r="G14" s="11">
        <f>G12-G13</f>
        <v>0</v>
      </c>
    </row>
    <row r="15" spans="1:7" ht="15.75" thickBot="1" x14ac:dyDescent="0.3">
      <c r="A15" s="12" t="s">
        <v>9</v>
      </c>
      <c r="B15" s="13"/>
      <c r="C15" s="29"/>
      <c r="D15" s="29"/>
      <c r="E15" s="29"/>
      <c r="F15" s="29"/>
      <c r="G15" s="13">
        <f>SUM(B15:F15)</f>
        <v>0</v>
      </c>
    </row>
    <row r="16" spans="1:7" ht="15.75" thickTop="1" x14ac:dyDescent="0.25">
      <c r="A16" s="10" t="s">
        <v>10</v>
      </c>
      <c r="B16" s="11">
        <f>B14-B15</f>
        <v>0</v>
      </c>
      <c r="C16" s="11">
        <f t="shared" ref="C16:G16" si="5">C14-C15</f>
        <v>0</v>
      </c>
      <c r="D16" s="11">
        <f t="shared" si="5"/>
        <v>0</v>
      </c>
      <c r="E16" s="11">
        <f t="shared" si="5"/>
        <v>0</v>
      </c>
      <c r="F16" s="11">
        <f t="shared" si="5"/>
        <v>0</v>
      </c>
      <c r="G16" s="11">
        <f t="shared" si="5"/>
        <v>0</v>
      </c>
    </row>
    <row r="17" spans="1:7" ht="7.15" customHeight="1" x14ac:dyDescent="0.25">
      <c r="A17" s="21"/>
      <c r="B17" s="22"/>
      <c r="C17" s="22"/>
      <c r="D17" s="22"/>
      <c r="E17" s="22"/>
      <c r="F17" s="22"/>
      <c r="G17" s="22"/>
    </row>
    <row r="18" spans="1:7" ht="27.75" thickBot="1" x14ac:dyDescent="0.3">
      <c r="A18" s="12" t="s">
        <v>11</v>
      </c>
      <c r="B18" s="13">
        <f>B16*50%</f>
        <v>0</v>
      </c>
      <c r="C18" s="13">
        <f t="shared" ref="C18:F18" si="6">C16*50%</f>
        <v>0</v>
      </c>
      <c r="D18" s="13">
        <f t="shared" si="6"/>
        <v>0</v>
      </c>
      <c r="E18" s="13">
        <f t="shared" si="6"/>
        <v>0</v>
      </c>
      <c r="F18" s="13">
        <f t="shared" si="6"/>
        <v>0</v>
      </c>
      <c r="G18" s="13">
        <f>G16*50%</f>
        <v>0</v>
      </c>
    </row>
    <row r="19" spans="1:7" ht="28.9" customHeight="1" thickTop="1" x14ac:dyDescent="0.25">
      <c r="A19" s="18" t="s">
        <v>17</v>
      </c>
      <c r="B19" s="11">
        <f t="shared" ref="B19:G19" si="7">B18-B8</f>
        <v>0</v>
      </c>
      <c r="C19" s="11">
        <f t="shared" si="7"/>
        <v>0</v>
      </c>
      <c r="D19" s="11">
        <f t="shared" si="7"/>
        <v>0</v>
      </c>
      <c r="E19" s="11">
        <f t="shared" si="7"/>
        <v>0</v>
      </c>
      <c r="F19" s="11">
        <f t="shared" si="7"/>
        <v>0</v>
      </c>
      <c r="G19" s="28">
        <f t="shared" si="7"/>
        <v>0</v>
      </c>
    </row>
    <row r="20" spans="1:7" x14ac:dyDescent="0.25">
      <c r="A20" s="15"/>
      <c r="B20" s="16"/>
      <c r="C20" s="16"/>
      <c r="D20" s="16"/>
      <c r="E20" s="16"/>
      <c r="F20" s="16"/>
      <c r="G20" s="17"/>
    </row>
    <row r="22" spans="1:7" ht="15.75" thickBot="1" x14ac:dyDescent="0.3">
      <c r="A22" s="24" t="s">
        <v>14</v>
      </c>
      <c r="B22" s="25"/>
    </row>
    <row r="23" spans="1:7" ht="15.75" thickTop="1" x14ac:dyDescent="0.25">
      <c r="A23" s="23" t="s">
        <v>15</v>
      </c>
      <c r="B23" s="11">
        <f>B22-G18</f>
        <v>0</v>
      </c>
    </row>
  </sheetData>
  <conditionalFormatting sqref="B23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equal">
      <formula>0</formula>
    </cfRule>
  </conditionalFormatting>
  <pageMargins left="0.59055118110236227" right="0.59055118110236227" top="1.2204724409448819" bottom="0.4861111111111111" header="0.31496062992125984" footer="0.31496062992125984"/>
  <pageSetup paperSize="9" orientation="landscape" r:id="rId1"/>
  <headerFooter>
    <oddHeader>&amp;L&amp;"Univers LT 45 Light,Standard"Regiobus
&amp;C&amp;"Univers LT 45 Light,Fett"&amp;20
Endabrechnung&amp;R&amp;G</oddHeader>
    <oddFooter>&amp;CSeite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view="pageLayout" zoomScale="90" zoomScaleNormal="100" zoomScalePageLayoutView="90" workbookViewId="0">
      <selection activeCell="I23" sqref="I23"/>
    </sheetView>
  </sheetViews>
  <sheetFormatPr baseColWidth="10" defaultColWidth="11.42578125" defaultRowHeight="15" x14ac:dyDescent="0.25"/>
  <cols>
    <col min="1" max="1" width="11.28515625" style="2" bestFit="1" customWidth="1"/>
    <col min="2" max="2" width="28.42578125" style="2" customWidth="1"/>
    <col min="3" max="3" width="8.7109375" style="3" bestFit="1" customWidth="1"/>
    <col min="4" max="4" width="8.7109375" style="1" bestFit="1" customWidth="1"/>
    <col min="5" max="5" width="13.85546875" style="1" bestFit="1" customWidth="1"/>
    <col min="6" max="7" width="8.7109375" style="1" bestFit="1" customWidth="1"/>
    <col min="8" max="8" width="13.7109375" style="1" customWidth="1"/>
    <col min="9" max="10" width="8.7109375" style="1" bestFit="1" customWidth="1"/>
    <col min="11" max="11" width="13.42578125" style="1" customWidth="1"/>
    <col min="12" max="16384" width="11.42578125" style="1"/>
  </cols>
  <sheetData>
    <row r="1" spans="1:11" ht="15" customHeight="1" x14ac:dyDescent="0.25">
      <c r="A1" s="76" t="s">
        <v>13</v>
      </c>
      <c r="B1" s="76"/>
      <c r="C1" s="75"/>
      <c r="D1" s="75"/>
      <c r="E1" s="75"/>
      <c r="F1" s="75"/>
      <c r="G1" s="75"/>
      <c r="H1" s="75"/>
    </row>
    <row r="2" spans="1:11" ht="15.75" thickBot="1" x14ac:dyDescent="0.3"/>
    <row r="3" spans="1:11" ht="15.75" thickBot="1" x14ac:dyDescent="0.3">
      <c r="C3" s="70" t="s">
        <v>19</v>
      </c>
      <c r="D3" s="30"/>
      <c r="E3" s="69"/>
      <c r="F3" s="70" t="s">
        <v>19</v>
      </c>
      <c r="G3" s="30"/>
      <c r="H3" s="72"/>
      <c r="I3" s="70" t="s">
        <v>19</v>
      </c>
      <c r="J3" s="30"/>
      <c r="K3" s="72"/>
    </row>
    <row r="4" spans="1:11" ht="30.75" thickBot="1" x14ac:dyDescent="0.3">
      <c r="C4" s="39" t="s">
        <v>18</v>
      </c>
      <c r="D4" s="40" t="s">
        <v>18</v>
      </c>
      <c r="E4" s="68" t="s">
        <v>20</v>
      </c>
      <c r="F4" s="39" t="s">
        <v>18</v>
      </c>
      <c r="G4" s="40" t="s">
        <v>18</v>
      </c>
      <c r="H4" s="71" t="s">
        <v>20</v>
      </c>
      <c r="I4" s="39" t="s">
        <v>18</v>
      </c>
      <c r="J4" s="40" t="s">
        <v>18</v>
      </c>
      <c r="K4" s="71" t="s">
        <v>20</v>
      </c>
    </row>
    <row r="5" spans="1:11" x14ac:dyDescent="0.25">
      <c r="A5" s="36" t="s">
        <v>23</v>
      </c>
      <c r="B5" s="37" t="s">
        <v>25</v>
      </c>
      <c r="C5" s="41"/>
      <c r="D5" s="42"/>
      <c r="E5" s="43"/>
      <c r="F5" s="44"/>
      <c r="G5" s="42"/>
      <c r="H5" s="45"/>
      <c r="I5" s="44"/>
      <c r="J5" s="42"/>
      <c r="K5" s="45"/>
    </row>
    <row r="6" spans="1:11" ht="15.75" thickBot="1" x14ac:dyDescent="0.3">
      <c r="A6" s="46" t="s">
        <v>23</v>
      </c>
      <c r="B6" s="47" t="s">
        <v>26</v>
      </c>
      <c r="C6" s="48"/>
      <c r="D6" s="49"/>
      <c r="E6" s="50"/>
      <c r="F6" s="51"/>
      <c r="G6" s="49"/>
      <c r="H6" s="52"/>
      <c r="I6" s="51"/>
      <c r="J6" s="49"/>
      <c r="K6" s="52"/>
    </row>
    <row r="7" spans="1:11" x14ac:dyDescent="0.25">
      <c r="A7" s="36" t="s">
        <v>24</v>
      </c>
      <c r="B7" s="37" t="s">
        <v>25</v>
      </c>
      <c r="C7" s="41"/>
      <c r="D7" s="53"/>
      <c r="E7" s="54"/>
      <c r="F7" s="55"/>
      <c r="G7" s="53"/>
      <c r="H7" s="56"/>
      <c r="I7" s="55"/>
      <c r="J7" s="53"/>
      <c r="K7" s="56"/>
    </row>
    <row r="8" spans="1:11" ht="15.75" thickBot="1" x14ac:dyDescent="0.3">
      <c r="A8" s="57" t="s">
        <v>24</v>
      </c>
      <c r="B8" s="47" t="s">
        <v>26</v>
      </c>
      <c r="C8" s="48"/>
      <c r="D8" s="58"/>
      <c r="E8" s="59"/>
      <c r="F8" s="60"/>
      <c r="G8" s="58"/>
      <c r="H8" s="61"/>
      <c r="I8" s="60"/>
      <c r="J8" s="58"/>
      <c r="K8" s="61"/>
    </row>
    <row r="9" spans="1:11" x14ac:dyDescent="0.25">
      <c r="A9" s="36" t="s">
        <v>21</v>
      </c>
      <c r="B9" s="37" t="s">
        <v>25</v>
      </c>
      <c r="C9" s="41"/>
      <c r="D9" s="53"/>
      <c r="E9" s="54"/>
      <c r="F9" s="55"/>
      <c r="G9" s="53"/>
      <c r="H9" s="56"/>
      <c r="I9" s="55"/>
      <c r="J9" s="53"/>
      <c r="K9" s="56"/>
    </row>
    <row r="10" spans="1:11" ht="15.75" thickBot="1" x14ac:dyDescent="0.3">
      <c r="A10" s="57" t="s">
        <v>21</v>
      </c>
      <c r="B10" s="47" t="s">
        <v>26</v>
      </c>
      <c r="C10" s="48"/>
      <c r="D10" s="58"/>
      <c r="E10" s="59"/>
      <c r="F10" s="60"/>
      <c r="G10" s="58"/>
      <c r="H10" s="61"/>
      <c r="I10" s="60"/>
      <c r="J10" s="58"/>
      <c r="K10" s="61"/>
    </row>
    <row r="11" spans="1:11" x14ac:dyDescent="0.25">
      <c r="A11" s="62" t="s">
        <v>22</v>
      </c>
      <c r="B11" s="37" t="s">
        <v>25</v>
      </c>
      <c r="C11" s="63"/>
      <c r="D11" s="64"/>
      <c r="E11" s="65"/>
      <c r="F11" s="66"/>
      <c r="G11" s="64"/>
      <c r="H11" s="67"/>
      <c r="I11" s="66"/>
      <c r="J11" s="64"/>
      <c r="K11" s="67"/>
    </row>
    <row r="12" spans="1:11" ht="15.75" thickBot="1" x14ac:dyDescent="0.3">
      <c r="A12" s="38" t="s">
        <v>22</v>
      </c>
      <c r="B12" s="47" t="s">
        <v>26</v>
      </c>
      <c r="C12" s="35"/>
      <c r="D12" s="32"/>
      <c r="E12" s="34"/>
      <c r="F12" s="31"/>
      <c r="G12" s="32"/>
      <c r="H12" s="33"/>
      <c r="I12" s="31"/>
      <c r="J12" s="32"/>
      <c r="K12" s="33"/>
    </row>
    <row r="15" spans="1:11" ht="15" customHeight="1" x14ac:dyDescent="0.25">
      <c r="A15" s="78" t="s">
        <v>27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</sheetData>
  <pageMargins left="0.59055118110236227" right="0.59055118110236227" top="1.2204724409448819" bottom="0.4861111111111111" header="0.31496062992125984" footer="0.31496062992125984"/>
  <pageSetup paperSize="9" orientation="landscape" r:id="rId1"/>
  <headerFooter>
    <oddHeader>&amp;L&amp;"Univers LT 45 Light,Standard"Regiobus
&amp;C&amp;"Univers LT 45 Light,Fett"&amp;20Darstellung
Fahrgastentwicklung&amp;R&amp;G</oddHeader>
    <oddFooter>&amp;CSeite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</vt:lpstr>
      <vt:lpstr>Darstellung Fahrgastentwicklung</vt:lpstr>
    </vt:vector>
  </TitlesOfParts>
  <Company>Nahverkehrsgesellschaft Baden-Württemberg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Mutlu, Ebru</dc:creator>
  <cp:lastModifiedBy>Wagner, Saskia (VM)</cp:lastModifiedBy>
  <cp:lastPrinted>2019-11-21T14:32:45Z</cp:lastPrinted>
  <dcterms:created xsi:type="dcterms:W3CDTF">2019-05-28T09:10:28Z</dcterms:created>
  <dcterms:modified xsi:type="dcterms:W3CDTF">2023-06-30T12:40:37Z</dcterms:modified>
</cp:coreProperties>
</file>